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6"/>
  </bookViews>
  <sheets>
    <sheet name="DL" sheetId="1" r:id="rId1"/>
    <sheet name="M1" sheetId="2" r:id="rId2"/>
    <sheet name="KH 1" sheetId="3" r:id="rId3"/>
    <sheet name="KH 2" sheetId="4" r:id="rId4"/>
    <sheet name="KH 3" sheetId="5" r:id="rId5"/>
    <sheet name="KH 4" sheetId="6" r:id="rId6"/>
    <sheet name="KH 5" sheetId="7" r:id="rId7"/>
  </sheets>
  <definedNames/>
  <calcPr fullCalcOnLoad="1"/>
</workbook>
</file>

<file path=xl/sharedStrings.xml><?xml version="1.0" encoding="utf-8"?>
<sst xmlns="http://schemas.openxmlformats.org/spreadsheetml/2006/main" count="276" uniqueCount="57">
  <si>
    <t>M1</t>
  </si>
  <si>
    <t>STT</t>
  </si>
  <si>
    <t>9,10</t>
  </si>
  <si>
    <t>7,8</t>
  </si>
  <si>
    <t>5,6</t>
  </si>
  <si>
    <t>HIỆU TRƯỞNG</t>
  </si>
  <si>
    <t>HIỆU PHÓ</t>
  </si>
  <si>
    <t>NGƯỜI LẬP BÁO CÁO:</t>
  </si>
  <si>
    <t>Nhập các thông tin về trường vào các ô màu xanh ở trên.</t>
  </si>
  <si>
    <t>M1 không nhập số liệu.</t>
  </si>
  <si>
    <t>PHÒNG GIÁO DỤC TP MÓNG CÁI</t>
  </si>
  <si>
    <t>Khối 1</t>
  </si>
  <si>
    <t>Môn Tiếng Việt</t>
  </si>
  <si>
    <t>Lớp</t>
  </si>
  <si>
    <t>Tổng số lớp</t>
  </si>
  <si>
    <t>Tổng số học sinh</t>
  </si>
  <si>
    <t>TSHS dự kiểm tra</t>
  </si>
  <si>
    <t>Số lượng điểm</t>
  </si>
  <si>
    <t>dưới 5</t>
  </si>
  <si>
    <t>Tổng</t>
  </si>
  <si>
    <t>Môn Toán</t>
  </si>
  <si>
    <t>NGƯỜI LẬP BIỂU</t>
  </si>
  <si>
    <t>Khối 2</t>
  </si>
  <si>
    <t>Khối 3</t>
  </si>
  <si>
    <t>Khối 4</t>
  </si>
  <si>
    <t>Khối 5</t>
  </si>
  <si>
    <t>Khối</t>
  </si>
  <si>
    <t>NĂM HỌC 2013 - 2014</t>
  </si>
  <si>
    <t>4A</t>
  </si>
  <si>
    <t>4B</t>
  </si>
  <si>
    <t>5A</t>
  </si>
  <si>
    <t>5B</t>
  </si>
  <si>
    <t>3A</t>
  </si>
  <si>
    <t>3B</t>
  </si>
  <si>
    <t>2A</t>
  </si>
  <si>
    <t>2B</t>
  </si>
  <si>
    <t>2C</t>
  </si>
  <si>
    <t>Tỉ lệ</t>
  </si>
  <si>
    <t>1A</t>
  </si>
  <si>
    <t>1B</t>
  </si>
  <si>
    <t>TỔ TRƯỞNG</t>
  </si>
  <si>
    <t xml:space="preserve">HƯỚNG DẪN: </t>
  </si>
  <si>
    <t>Nhập số lượng lớp, số học sinh, số lượng điểm vào các sét khối lớp (từ lớp 1 đến lớp 5).</t>
  </si>
  <si>
    <t>Trong khi nhập dữ liệu không được xóa công thức đã thiết lập; đọc kỹ hướng dẫn trước khi nhập số liệu</t>
  </si>
  <si>
    <t>1C</t>
  </si>
  <si>
    <t>3C</t>
  </si>
  <si>
    <t>TRƯỜNG TIỂU HỌC BÌNH NGỌC</t>
  </si>
  <si>
    <t>Nguyễn Thị Men</t>
  </si>
  <si>
    <t>Đỗ Thị Thảo</t>
  </si>
  <si>
    <t xml:space="preserve">BÁO CÁO KẾT QUẢ KIỂM TRA ĐỊNH KỲ GIỮA KỲ II </t>
  </si>
  <si>
    <t>Móng Cái, ngày    tháng   năm 2014</t>
  </si>
  <si>
    <t>Móng Cái, ngày  26 tháng 3 năm 2014</t>
  </si>
  <si>
    <t>PHÓ HIỆU TRƯỞNG</t>
  </si>
  <si>
    <t>Số:      /BC-THBN</t>
  </si>
  <si>
    <t>Nguyễn Thị Đảm</t>
  </si>
  <si>
    <t>Nguyễn Minh Thúy</t>
  </si>
  <si>
    <t>Nguyễn Thị Lấn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</si>
</sst>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"/>
  </numFmts>
  <fonts count="34">
    <font>
      <sz val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8"/>
      <name val="Arial"/>
      <family val="0"/>
    </font>
    <font>
      <sz val="10"/>
      <color indexed="4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.VnTim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1"/>
      <color indexed="17"/>
      <name val=".vntime"/>
      <family val="2"/>
    </font>
    <font>
      <sz val="11"/>
      <color indexed="20"/>
      <name val=".vntime"/>
      <family val="2"/>
    </font>
    <font>
      <sz val="11"/>
      <color indexed="60"/>
      <name val=".vntime"/>
      <family val="2"/>
    </font>
    <font>
      <sz val="11"/>
      <color indexed="62"/>
      <name val=".vntime"/>
      <family val="2"/>
    </font>
    <font>
      <b/>
      <sz val="11"/>
      <color indexed="63"/>
      <name val=".vntime"/>
      <family val="2"/>
    </font>
    <font>
      <b/>
      <sz val="11"/>
      <color indexed="52"/>
      <name val=".vntime"/>
      <family val="2"/>
    </font>
    <font>
      <sz val="11"/>
      <color indexed="52"/>
      <name val=".vntime"/>
      <family val="2"/>
    </font>
    <font>
      <b/>
      <sz val="11"/>
      <color indexed="9"/>
      <name val=".vntime"/>
      <family val="2"/>
    </font>
    <font>
      <sz val="11"/>
      <color indexed="10"/>
      <name val=".vntime"/>
      <family val="2"/>
    </font>
    <font>
      <i/>
      <sz val="11"/>
      <color indexed="23"/>
      <name val=".vntime"/>
      <family val="2"/>
    </font>
    <font>
      <b/>
      <sz val="11"/>
      <color indexed="8"/>
      <name val=".vntime"/>
      <family val="2"/>
    </font>
    <font>
      <sz val="11"/>
      <color indexed="9"/>
      <name val=".vntime"/>
      <family val="2"/>
    </font>
    <font>
      <sz val="11"/>
      <color indexed="8"/>
      <name val=".vntime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14" borderId="11" xfId="0" applyFont="1" applyFill="1" applyBorder="1" applyAlignment="1">
      <alignment horizontal="left"/>
    </xf>
    <xf numFmtId="0" fontId="8" fillId="14" borderId="11" xfId="0" applyNumberFormat="1" applyFont="1" applyFill="1" applyBorder="1" applyAlignment="1">
      <alignment horizontal="left"/>
    </xf>
    <xf numFmtId="0" fontId="8" fillId="14" borderId="11" xfId="0" applyFont="1" applyFill="1" applyBorder="1" applyAlignment="1">
      <alignment horizontal="left"/>
    </xf>
    <xf numFmtId="0" fontId="8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12" fillId="0" borderId="0" xfId="53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5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8" fillId="14" borderId="0" xfId="0" applyFont="1" applyFill="1" applyAlignment="1">
      <alignment horizontal="left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2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13" xfId="0" applyNumberFormat="1" applyFont="1" applyBorder="1" applyAlignment="1" applyProtection="1">
      <alignment horizontal="center" vertical="center"/>
      <protection hidden="1"/>
    </xf>
    <xf numFmtId="0" fontId="13" fillId="0" borderId="14" xfId="0" applyNumberFormat="1" applyFont="1" applyBorder="1" applyAlignment="1" applyProtection="1">
      <alignment horizontal="center" vertical="center"/>
      <protection hidden="1"/>
    </xf>
    <xf numFmtId="0" fontId="13" fillId="0" borderId="1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NumberFormat="1" applyFont="1" applyBorder="1" applyAlignment="1" applyProtection="1">
      <alignment horizontal="center" vertical="center"/>
      <protection hidden="1"/>
    </xf>
    <xf numFmtId="0" fontId="13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3" fillId="0" borderId="21" xfId="0" applyNumberFormat="1" applyFont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0" fontId="1" fillId="25" borderId="21" xfId="0" applyFont="1" applyFill="1" applyBorder="1" applyAlignment="1" applyProtection="1">
      <alignment horizontal="center" vertical="center"/>
      <protection hidden="1"/>
    </xf>
    <xf numFmtId="2" fontId="1" fillId="25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1" fillId="0" borderId="23" xfId="0" applyNumberFormat="1" applyFont="1" applyBorder="1" applyAlignment="1" applyProtection="1">
      <alignment horizontal="center" vertical="center"/>
      <protection hidden="1"/>
    </xf>
    <xf numFmtId="0" fontId="1" fillId="25" borderId="11" xfId="0" applyFont="1" applyFill="1" applyBorder="1" applyAlignment="1" applyProtection="1">
      <alignment horizontal="center" vertical="center"/>
      <protection hidden="1"/>
    </xf>
    <xf numFmtId="2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174" fontId="1" fillId="0" borderId="17" xfId="0" applyNumberFormat="1" applyFont="1" applyBorder="1" applyAlignment="1" applyProtection="1">
      <alignment horizontal="center" vertical="center"/>
      <protection hidden="1"/>
    </xf>
    <xf numFmtId="174" fontId="1" fillId="0" borderId="18" xfId="0" applyNumberFormat="1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174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174" fontId="1" fillId="25" borderId="22" xfId="0" applyNumberFormat="1" applyFont="1" applyFill="1" applyBorder="1" applyAlignment="1" applyProtection="1">
      <alignment horizontal="center" vertical="center"/>
      <protection hidden="1"/>
    </xf>
    <xf numFmtId="174" fontId="1" fillId="25" borderId="21" xfId="0" applyNumberFormat="1" applyFont="1" applyFill="1" applyBorder="1" applyAlignment="1" applyProtection="1">
      <alignment horizontal="center" vertical="center"/>
      <protection hidden="1"/>
    </xf>
    <xf numFmtId="2" fontId="1" fillId="25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2</xdr:col>
      <xdr:colOff>352425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3238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5.421875" style="0" customWidth="1"/>
  </cols>
  <sheetData>
    <row r="2" spans="1:10" ht="15.75">
      <c r="A2" s="15" t="s">
        <v>27</v>
      </c>
      <c r="B2" s="15"/>
      <c r="C2" s="15"/>
      <c r="D2" s="4"/>
      <c r="E2" s="19" t="s">
        <v>49</v>
      </c>
      <c r="F2" s="20"/>
      <c r="G2" s="20"/>
      <c r="H2" s="20"/>
      <c r="I2" s="20"/>
      <c r="J2" s="20"/>
    </row>
    <row r="3" spans="1:8" ht="15.75">
      <c r="A3" s="16" t="s">
        <v>46</v>
      </c>
      <c r="B3" s="17"/>
      <c r="C3" s="17"/>
      <c r="D3" s="17"/>
      <c r="E3" s="17"/>
      <c r="F3" s="17"/>
      <c r="G3" s="5"/>
      <c r="H3" s="5"/>
    </row>
    <row r="4" spans="1:8" ht="15.75">
      <c r="A4" s="6" t="s">
        <v>52</v>
      </c>
      <c r="B4" s="6"/>
      <c r="C4" s="18" t="s">
        <v>47</v>
      </c>
      <c r="D4" s="18"/>
      <c r="E4" s="18"/>
      <c r="F4" s="18"/>
      <c r="G4" s="5"/>
      <c r="H4" s="5"/>
    </row>
    <row r="5" spans="1:8" ht="15.75">
      <c r="A5" s="6" t="s">
        <v>6</v>
      </c>
      <c r="B5" s="6"/>
      <c r="C5" s="18" t="s">
        <v>47</v>
      </c>
      <c r="D5" s="18"/>
      <c r="E5" s="18"/>
      <c r="F5" s="18"/>
      <c r="G5" s="5"/>
      <c r="H5" s="5"/>
    </row>
    <row r="6" spans="1:8" ht="15.75">
      <c r="A6" s="17"/>
      <c r="B6" s="17"/>
      <c r="C6" s="17"/>
      <c r="D6" s="17"/>
      <c r="E6" s="17"/>
      <c r="F6" s="17"/>
      <c r="G6" s="5"/>
      <c r="H6" s="5"/>
    </row>
    <row r="7" spans="1:8" ht="15.75">
      <c r="A7" s="27" t="s">
        <v>7</v>
      </c>
      <c r="B7" s="27"/>
      <c r="C7" s="27"/>
      <c r="D7" s="18" t="s">
        <v>48</v>
      </c>
      <c r="E7" s="18"/>
      <c r="F7" s="18"/>
      <c r="G7" s="5"/>
      <c r="H7" s="5"/>
    </row>
    <row r="8" spans="1:8" ht="15.75">
      <c r="A8" s="5"/>
      <c r="B8" s="5"/>
      <c r="C8" s="5"/>
      <c r="D8" s="5"/>
      <c r="E8" s="5"/>
      <c r="F8" s="5"/>
      <c r="G8" s="5"/>
      <c r="H8" s="5"/>
    </row>
    <row r="9" spans="1:8" ht="15.75">
      <c r="A9" s="7" t="s">
        <v>41</v>
      </c>
      <c r="B9" s="28" t="s">
        <v>8</v>
      </c>
      <c r="C9" s="28"/>
      <c r="D9" s="28"/>
      <c r="E9" s="28"/>
      <c r="F9" s="28"/>
      <c r="G9" s="28"/>
      <c r="H9" s="28"/>
    </row>
    <row r="10" spans="1:10" ht="15.75">
      <c r="A10" s="5"/>
      <c r="B10" s="26" t="s">
        <v>42</v>
      </c>
      <c r="C10" s="26"/>
      <c r="D10" s="26"/>
      <c r="E10" s="26"/>
      <c r="F10" s="26"/>
      <c r="G10" s="26"/>
      <c r="H10" s="26"/>
      <c r="I10" s="26"/>
      <c r="J10" s="26"/>
    </row>
    <row r="11" spans="1:8" ht="15.75">
      <c r="A11" s="5"/>
      <c r="B11" s="23" t="s">
        <v>9</v>
      </c>
      <c r="C11" s="23"/>
      <c r="D11" s="23"/>
      <c r="E11" s="23"/>
      <c r="F11" s="23"/>
      <c r="G11" s="23"/>
      <c r="H11" s="23"/>
    </row>
    <row r="12" spans="1:8" ht="15.75">
      <c r="A12" s="5"/>
      <c r="B12" s="5" t="s">
        <v>43</v>
      </c>
      <c r="C12" s="5"/>
      <c r="D12" s="5"/>
      <c r="E12" s="5"/>
      <c r="F12" s="5"/>
      <c r="G12" s="5"/>
      <c r="H12" s="5"/>
    </row>
    <row r="13" spans="1:8" ht="15.75">
      <c r="A13" s="5"/>
      <c r="B13" s="5"/>
      <c r="C13" s="24"/>
      <c r="D13" s="24"/>
      <c r="E13" s="24"/>
      <c r="F13" s="24"/>
      <c r="G13" s="24"/>
      <c r="H13" s="5"/>
    </row>
    <row r="14" spans="1:8" ht="15.75">
      <c r="A14" s="5"/>
      <c r="B14" s="5"/>
      <c r="C14" s="25"/>
      <c r="D14" s="25"/>
      <c r="E14" s="25"/>
      <c r="F14" s="25"/>
      <c r="G14" s="25"/>
      <c r="H14" s="5"/>
    </row>
    <row r="15" spans="1:8" ht="15.75">
      <c r="A15" s="5"/>
      <c r="B15" s="5"/>
      <c r="C15" s="21"/>
      <c r="D15" s="22"/>
      <c r="E15" s="22"/>
      <c r="F15" s="22"/>
      <c r="G15" s="22"/>
      <c r="H15" s="22"/>
    </row>
  </sheetData>
  <sheetProtection/>
  <mergeCells count="14">
    <mergeCell ref="B10:J10"/>
    <mergeCell ref="A6:F6"/>
    <mergeCell ref="A7:C7"/>
    <mergeCell ref="D7:F7"/>
    <mergeCell ref="B9:H9"/>
    <mergeCell ref="C15:H15"/>
    <mergeCell ref="B11:H11"/>
    <mergeCell ref="C13:G13"/>
    <mergeCell ref="C14:G14"/>
    <mergeCell ref="A2:C2"/>
    <mergeCell ref="A3:F3"/>
    <mergeCell ref="C4:F4"/>
    <mergeCell ref="C5:F5"/>
    <mergeCell ref="E2:J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9.5" customHeight="1">
      <c r="A3" s="29" t="s">
        <v>53</v>
      </c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5" spans="1:3" ht="17.25" customHeight="1">
      <c r="A5" s="29" t="s">
        <v>12</v>
      </c>
      <c r="B5" s="34"/>
      <c r="C5" s="34"/>
    </row>
    <row r="7" spans="1:13" s="43" customFormat="1" ht="28.5" customHeight="1">
      <c r="A7" s="35" t="s">
        <v>1</v>
      </c>
      <c r="B7" s="30" t="s">
        <v>26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28.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1" s="51" customFormat="1" ht="28.5" customHeight="1">
      <c r="A9" s="47">
        <v>1</v>
      </c>
      <c r="B9" s="47">
        <v>1</v>
      </c>
      <c r="C9" s="47">
        <f>'KH 1'!C12</f>
        <v>3</v>
      </c>
      <c r="D9" s="47">
        <f>'KH 1'!D12</f>
        <v>38</v>
      </c>
      <c r="E9" s="48">
        <f>SUM(F9,H9,J9,L9)</f>
        <v>38</v>
      </c>
      <c r="F9" s="47">
        <f>'KH 1'!F12</f>
        <v>10</v>
      </c>
      <c r="G9" s="67">
        <f aca="true" t="shared" si="0" ref="G9:G14">F9/E9*100</f>
        <v>26.31578947368421</v>
      </c>
      <c r="H9" s="47">
        <f>'KH 1'!H12</f>
        <v>18</v>
      </c>
      <c r="I9" s="67">
        <f aca="true" t="shared" si="1" ref="I9:I14">H9/E9*100</f>
        <v>47.368421052631575</v>
      </c>
      <c r="J9" s="47">
        <f>'KH 1'!J12</f>
        <v>9</v>
      </c>
      <c r="K9" s="67">
        <f aca="true" t="shared" si="2" ref="K9:K14">J9/E9*100</f>
        <v>23.684210526315788</v>
      </c>
      <c r="L9" s="47">
        <f>'KH 1'!L12</f>
        <v>1</v>
      </c>
      <c r="M9" s="67">
        <f aca="true" t="shared" si="3" ref="M9:M14">L9/E9*100</f>
        <v>2.631578947368421</v>
      </c>
      <c r="N9" s="50"/>
      <c r="O9" s="50"/>
      <c r="P9" s="50"/>
      <c r="Q9" s="50"/>
      <c r="R9" s="50"/>
      <c r="S9" s="50"/>
      <c r="T9" s="50"/>
      <c r="U9" s="50"/>
    </row>
    <row r="10" spans="1:21" s="55" customFormat="1" ht="28.5" customHeight="1">
      <c r="A10" s="52">
        <v>2</v>
      </c>
      <c r="B10" s="52">
        <v>2</v>
      </c>
      <c r="C10" s="52">
        <f>'KH 2'!C12</f>
        <v>3</v>
      </c>
      <c r="D10" s="52">
        <f>'KH 2'!D12</f>
        <v>40</v>
      </c>
      <c r="E10" s="53">
        <f>SUM(F10,H10,J10,L10)</f>
        <v>40</v>
      </c>
      <c r="F10" s="52">
        <f>'KH 2'!F12</f>
        <v>13</v>
      </c>
      <c r="G10" s="68">
        <f t="shared" si="0"/>
        <v>32.5</v>
      </c>
      <c r="H10" s="52">
        <f>'KH 2'!H12</f>
        <v>14</v>
      </c>
      <c r="I10" s="68">
        <f t="shared" si="1"/>
        <v>35</v>
      </c>
      <c r="J10" s="52">
        <f>'KH 2'!J12</f>
        <v>11</v>
      </c>
      <c r="K10" s="68">
        <f t="shared" si="2"/>
        <v>27.500000000000004</v>
      </c>
      <c r="L10" s="52">
        <f>'KH 2'!L12</f>
        <v>2</v>
      </c>
      <c r="M10" s="68">
        <f t="shared" si="3"/>
        <v>5</v>
      </c>
      <c r="N10" s="54"/>
      <c r="O10" s="50"/>
      <c r="P10" s="50"/>
      <c r="Q10" s="50"/>
      <c r="R10" s="50"/>
      <c r="S10" s="50"/>
      <c r="T10" s="50"/>
      <c r="U10" s="50"/>
    </row>
    <row r="11" spans="1:21" s="55" customFormat="1" ht="28.5" customHeight="1">
      <c r="A11" s="52">
        <v>3</v>
      </c>
      <c r="B11" s="52">
        <v>3</v>
      </c>
      <c r="C11" s="52">
        <f>'KH 3'!C12</f>
        <v>3</v>
      </c>
      <c r="D11" s="52">
        <f>'KH 3'!D12</f>
        <v>49</v>
      </c>
      <c r="E11" s="53">
        <f>SUM(F11,H11,J11,L11)</f>
        <v>48</v>
      </c>
      <c r="F11" s="52">
        <f>'KH 3'!F12</f>
        <v>13</v>
      </c>
      <c r="G11" s="68">
        <f t="shared" si="0"/>
        <v>27.083333333333332</v>
      </c>
      <c r="H11" s="52">
        <f>'KH 3'!H12</f>
        <v>17</v>
      </c>
      <c r="I11" s="68">
        <f t="shared" si="1"/>
        <v>35.41666666666667</v>
      </c>
      <c r="J11" s="52">
        <f>'KH 3'!J12</f>
        <v>17</v>
      </c>
      <c r="K11" s="68">
        <f t="shared" si="2"/>
        <v>35.41666666666667</v>
      </c>
      <c r="L11" s="52">
        <f>'KH 3'!L12</f>
        <v>1</v>
      </c>
      <c r="M11" s="68">
        <f t="shared" si="3"/>
        <v>2.083333333333333</v>
      </c>
      <c r="N11" s="54"/>
      <c r="O11" s="50"/>
      <c r="P11" s="50"/>
      <c r="Q11" s="50"/>
      <c r="R11" s="50"/>
      <c r="S11" s="50"/>
      <c r="T11" s="50"/>
      <c r="U11" s="50"/>
    </row>
    <row r="12" spans="1:21" s="55" customFormat="1" ht="28.5" customHeight="1">
      <c r="A12" s="52">
        <v>4</v>
      </c>
      <c r="B12" s="52">
        <v>4</v>
      </c>
      <c r="C12" s="52">
        <f>'KH 4'!C11</f>
        <v>2</v>
      </c>
      <c r="D12" s="52">
        <f>'KH 4'!D11</f>
        <v>40</v>
      </c>
      <c r="E12" s="53">
        <f>SUM(F12,H12,J12,L12)</f>
        <v>40</v>
      </c>
      <c r="F12" s="52">
        <f>'KH 4'!F11</f>
        <v>15</v>
      </c>
      <c r="G12" s="68">
        <f t="shared" si="0"/>
        <v>37.5</v>
      </c>
      <c r="H12" s="52">
        <f>'KH 4'!H11</f>
        <v>13</v>
      </c>
      <c r="I12" s="68">
        <f t="shared" si="1"/>
        <v>32.5</v>
      </c>
      <c r="J12" s="52">
        <f>'KH 4'!J11</f>
        <v>11</v>
      </c>
      <c r="K12" s="68">
        <f t="shared" si="2"/>
        <v>27.500000000000004</v>
      </c>
      <c r="L12" s="52">
        <f>'KH 4'!L11</f>
        <v>1</v>
      </c>
      <c r="M12" s="68">
        <f t="shared" si="3"/>
        <v>2.5</v>
      </c>
      <c r="N12" s="54"/>
      <c r="O12" s="50"/>
      <c r="P12" s="50"/>
      <c r="Q12" s="50"/>
      <c r="R12" s="50"/>
      <c r="S12" s="50"/>
      <c r="T12" s="50"/>
      <c r="U12" s="50"/>
    </row>
    <row r="13" spans="1:21" s="72" customFormat="1" ht="28.5" customHeight="1">
      <c r="A13" s="69">
        <v>5</v>
      </c>
      <c r="B13" s="69">
        <v>5</v>
      </c>
      <c r="C13" s="69">
        <f>'KH 5'!C11</f>
        <v>2</v>
      </c>
      <c r="D13" s="69">
        <f>'KH 5'!D11</f>
        <v>32</v>
      </c>
      <c r="E13" s="70">
        <f>SUM(F13,H13,J13,L13)</f>
        <v>32</v>
      </c>
      <c r="F13" s="69">
        <f>'KH 5'!F11</f>
        <v>8</v>
      </c>
      <c r="G13" s="71">
        <f t="shared" si="0"/>
        <v>25</v>
      </c>
      <c r="H13" s="69">
        <f>'KH 5'!H11</f>
        <v>11</v>
      </c>
      <c r="I13" s="71">
        <f t="shared" si="1"/>
        <v>34.375</v>
      </c>
      <c r="J13" s="69">
        <f>'KH 5'!J11</f>
        <v>11</v>
      </c>
      <c r="K13" s="71">
        <f t="shared" si="2"/>
        <v>34.375</v>
      </c>
      <c r="L13" s="69">
        <f>'KH 5'!L11</f>
        <v>2</v>
      </c>
      <c r="M13" s="71">
        <f t="shared" si="3"/>
        <v>6.25</v>
      </c>
      <c r="N13" s="50"/>
      <c r="O13" s="50"/>
      <c r="P13" s="50"/>
      <c r="Q13" s="50"/>
      <c r="R13" s="50"/>
      <c r="S13" s="50"/>
      <c r="T13" s="50"/>
      <c r="U13" s="50"/>
    </row>
    <row r="14" spans="1:13" s="43" customFormat="1" ht="28.5" customHeight="1">
      <c r="A14" s="56" t="s">
        <v>19</v>
      </c>
      <c r="B14" s="57"/>
      <c r="C14" s="58">
        <f aca="true" t="shared" si="4" ref="C14:L14">SUM(C9:C13)</f>
        <v>13</v>
      </c>
      <c r="D14" s="58">
        <f>SUM(D9:D13)</f>
        <v>199</v>
      </c>
      <c r="E14" s="58">
        <f t="shared" si="4"/>
        <v>198</v>
      </c>
      <c r="F14" s="58">
        <f t="shared" si="4"/>
        <v>59</v>
      </c>
      <c r="G14" s="73">
        <f t="shared" si="0"/>
        <v>29.797979797979796</v>
      </c>
      <c r="H14" s="58">
        <f t="shared" si="4"/>
        <v>73</v>
      </c>
      <c r="I14" s="73">
        <f t="shared" si="1"/>
        <v>36.868686868686865</v>
      </c>
      <c r="J14" s="58">
        <f t="shared" si="4"/>
        <v>59</v>
      </c>
      <c r="K14" s="73">
        <f t="shared" si="2"/>
        <v>29.797979797979796</v>
      </c>
      <c r="L14" s="58">
        <f t="shared" si="4"/>
        <v>7</v>
      </c>
      <c r="M14" s="73">
        <f t="shared" si="3"/>
        <v>3.535353535353535</v>
      </c>
    </row>
    <row r="15" spans="1:13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3" ht="16.5" customHeight="1">
      <c r="A16" s="29" t="s">
        <v>20</v>
      </c>
      <c r="B16" s="34"/>
      <c r="C16" s="34"/>
    </row>
    <row r="17" ht="9.75" customHeight="1"/>
    <row r="18" spans="1:19" s="43" customFormat="1" ht="28.5" customHeight="1">
      <c r="A18" s="35" t="s">
        <v>1</v>
      </c>
      <c r="B18" s="30" t="s">
        <v>26</v>
      </c>
      <c r="C18" s="30" t="s">
        <v>14</v>
      </c>
      <c r="D18" s="30" t="s">
        <v>15</v>
      </c>
      <c r="E18" s="30" t="s">
        <v>16</v>
      </c>
      <c r="F18" s="40" t="s">
        <v>17</v>
      </c>
      <c r="G18" s="41"/>
      <c r="H18" s="41"/>
      <c r="I18" s="41"/>
      <c r="J18" s="41"/>
      <c r="K18" s="41"/>
      <c r="L18" s="41"/>
      <c r="M18" s="42"/>
      <c r="O18" s="60"/>
      <c r="P18" s="60"/>
      <c r="Q18" s="60"/>
      <c r="R18" s="60"/>
      <c r="S18" s="60"/>
    </row>
    <row r="19" spans="1:19" s="43" customFormat="1" ht="28.5" customHeight="1">
      <c r="A19" s="31"/>
      <c r="B19" s="31"/>
      <c r="C19" s="31"/>
      <c r="D19" s="31"/>
      <c r="E19" s="31"/>
      <c r="F19" s="44" t="s">
        <v>2</v>
      </c>
      <c r="G19" s="44" t="s">
        <v>37</v>
      </c>
      <c r="H19" s="44" t="s">
        <v>3</v>
      </c>
      <c r="I19" s="44" t="s">
        <v>37</v>
      </c>
      <c r="J19" s="44" t="s">
        <v>4</v>
      </c>
      <c r="K19" s="44" t="s">
        <v>37</v>
      </c>
      <c r="L19" s="45" t="s">
        <v>18</v>
      </c>
      <c r="M19" s="46" t="s">
        <v>37</v>
      </c>
      <c r="O19" s="60"/>
      <c r="P19" s="60"/>
      <c r="Q19" s="60"/>
      <c r="R19" s="60"/>
      <c r="S19" s="60"/>
    </row>
    <row r="20" spans="1:13" s="43" customFormat="1" ht="28.5" customHeight="1">
      <c r="A20" s="47">
        <v>1</v>
      </c>
      <c r="B20" s="47">
        <v>1</v>
      </c>
      <c r="C20" s="47">
        <f>C9</f>
        <v>3</v>
      </c>
      <c r="D20" s="47">
        <f>'KH 1'!D21</f>
        <v>38</v>
      </c>
      <c r="E20" s="48">
        <f>SUM(F20,H20,J20,L20)</f>
        <v>38</v>
      </c>
      <c r="F20" s="47">
        <f>'KH 1'!F21</f>
        <v>15</v>
      </c>
      <c r="G20" s="67">
        <f aca="true" t="shared" si="5" ref="G20:G25">F20/E20*100</f>
        <v>39.473684210526315</v>
      </c>
      <c r="H20" s="47">
        <f>'KH 1'!H21</f>
        <v>19</v>
      </c>
      <c r="I20" s="67">
        <f aca="true" t="shared" si="6" ref="I20:I25">H20/E20*100</f>
        <v>50</v>
      </c>
      <c r="J20" s="47">
        <f>'KH 1'!J21</f>
        <v>4</v>
      </c>
      <c r="K20" s="67">
        <f aca="true" t="shared" si="7" ref="K20:K25">J20/E20*100</f>
        <v>10.526315789473683</v>
      </c>
      <c r="L20" s="47">
        <f>'KH 1'!L21</f>
        <v>0</v>
      </c>
      <c r="M20" s="67">
        <f aca="true" t="shared" si="8" ref="M20:M25">L20/E20*100</f>
        <v>0</v>
      </c>
    </row>
    <row r="21" spans="1:13" s="43" customFormat="1" ht="28.5" customHeight="1">
      <c r="A21" s="52">
        <v>2</v>
      </c>
      <c r="B21" s="52">
        <v>2</v>
      </c>
      <c r="C21" s="52">
        <f>C10</f>
        <v>3</v>
      </c>
      <c r="D21" s="52">
        <f>'KH 2'!D21</f>
        <v>40</v>
      </c>
      <c r="E21" s="53">
        <f>SUM(F21,H21,J21,L21)</f>
        <v>40</v>
      </c>
      <c r="F21" s="52">
        <f>'KH 2'!F21</f>
        <v>15</v>
      </c>
      <c r="G21" s="68">
        <f t="shared" si="5"/>
        <v>37.5</v>
      </c>
      <c r="H21" s="52">
        <f>'KH 2'!H21</f>
        <v>18</v>
      </c>
      <c r="I21" s="68">
        <f t="shared" si="6"/>
        <v>45</v>
      </c>
      <c r="J21" s="52">
        <f>'KH 2'!J21</f>
        <v>6</v>
      </c>
      <c r="K21" s="68">
        <f t="shared" si="7"/>
        <v>15</v>
      </c>
      <c r="L21" s="52">
        <f>'KH 2'!L21</f>
        <v>1</v>
      </c>
      <c r="M21" s="68">
        <f t="shared" si="8"/>
        <v>2.5</v>
      </c>
    </row>
    <row r="22" spans="1:13" s="43" customFormat="1" ht="28.5" customHeight="1">
      <c r="A22" s="52">
        <v>3</v>
      </c>
      <c r="B22" s="52">
        <v>3</v>
      </c>
      <c r="C22" s="52">
        <f>C11</f>
        <v>3</v>
      </c>
      <c r="D22" s="52">
        <f>'KH 3'!D21</f>
        <v>49</v>
      </c>
      <c r="E22" s="53">
        <f>SUM(F22,H22,J22,L22)</f>
        <v>49</v>
      </c>
      <c r="F22" s="52">
        <f>'KH 3'!F21</f>
        <v>18</v>
      </c>
      <c r="G22" s="68">
        <f t="shared" si="5"/>
        <v>36.734693877551024</v>
      </c>
      <c r="H22" s="52">
        <f>'KH 3'!H21</f>
        <v>11</v>
      </c>
      <c r="I22" s="68">
        <f t="shared" si="6"/>
        <v>22.448979591836736</v>
      </c>
      <c r="J22" s="52">
        <f>'KH 3'!J21</f>
        <v>18</v>
      </c>
      <c r="K22" s="68">
        <f t="shared" si="7"/>
        <v>36.734693877551024</v>
      </c>
      <c r="L22" s="52">
        <f>'KH 3'!L21</f>
        <v>2</v>
      </c>
      <c r="M22" s="68">
        <f t="shared" si="8"/>
        <v>4.081632653061225</v>
      </c>
    </row>
    <row r="23" spans="1:13" s="43" customFormat="1" ht="28.5" customHeight="1">
      <c r="A23" s="52">
        <v>4</v>
      </c>
      <c r="B23" s="52">
        <v>4</v>
      </c>
      <c r="C23" s="52">
        <f>C12</f>
        <v>2</v>
      </c>
      <c r="D23" s="52">
        <f>'KH 4'!D19</f>
        <v>40</v>
      </c>
      <c r="E23" s="53">
        <f>SUM(F23,H23,J23,L23)</f>
        <v>40</v>
      </c>
      <c r="F23" s="52">
        <f>'KH 4'!F19</f>
        <v>10</v>
      </c>
      <c r="G23" s="68">
        <f t="shared" si="5"/>
        <v>25</v>
      </c>
      <c r="H23" s="52">
        <f>'KH 4'!H19</f>
        <v>15</v>
      </c>
      <c r="I23" s="68">
        <f t="shared" si="6"/>
        <v>37.5</v>
      </c>
      <c r="J23" s="52">
        <f>'KH 4'!J19</f>
        <v>14</v>
      </c>
      <c r="K23" s="68">
        <f t="shared" si="7"/>
        <v>35</v>
      </c>
      <c r="L23" s="52">
        <f>'KH 4'!L19</f>
        <v>1</v>
      </c>
      <c r="M23" s="68">
        <f t="shared" si="8"/>
        <v>2.5</v>
      </c>
    </row>
    <row r="24" spans="1:13" s="43" customFormat="1" ht="28.5" customHeight="1">
      <c r="A24" s="69">
        <v>5</v>
      </c>
      <c r="B24" s="69">
        <v>5</v>
      </c>
      <c r="C24" s="69">
        <f>C13</f>
        <v>2</v>
      </c>
      <c r="D24" s="69">
        <f>'KH 5'!D19</f>
        <v>32</v>
      </c>
      <c r="E24" s="70">
        <f>SUM(F24,H24,J24,L24)</f>
        <v>32</v>
      </c>
      <c r="F24" s="69">
        <f>'KH 5'!F19</f>
        <v>9</v>
      </c>
      <c r="G24" s="71">
        <f t="shared" si="5"/>
        <v>28.125</v>
      </c>
      <c r="H24" s="69">
        <f>'KH 5'!H19</f>
        <v>8</v>
      </c>
      <c r="I24" s="71">
        <f t="shared" si="6"/>
        <v>25</v>
      </c>
      <c r="J24" s="69">
        <f>'KH 5'!J19</f>
        <v>12</v>
      </c>
      <c r="K24" s="71">
        <f t="shared" si="7"/>
        <v>37.5</v>
      </c>
      <c r="L24" s="69">
        <f>'KH 5'!L19</f>
        <v>3</v>
      </c>
      <c r="M24" s="71">
        <f t="shared" si="8"/>
        <v>9.375</v>
      </c>
    </row>
    <row r="25" spans="1:13" s="43" customFormat="1" ht="28.5" customHeight="1">
      <c r="A25" s="56" t="s">
        <v>19</v>
      </c>
      <c r="B25" s="57"/>
      <c r="C25" s="58">
        <f aca="true" t="shared" si="9" ref="C25:L25">SUM(C20:C24)</f>
        <v>13</v>
      </c>
      <c r="D25" s="58">
        <f t="shared" si="9"/>
        <v>199</v>
      </c>
      <c r="E25" s="58">
        <f t="shared" si="9"/>
        <v>199</v>
      </c>
      <c r="F25" s="58">
        <f t="shared" si="9"/>
        <v>67</v>
      </c>
      <c r="G25" s="74">
        <f t="shared" si="5"/>
        <v>33.66834170854271</v>
      </c>
      <c r="H25" s="58">
        <f t="shared" si="9"/>
        <v>71</v>
      </c>
      <c r="I25" s="74">
        <f t="shared" si="6"/>
        <v>35.678391959798994</v>
      </c>
      <c r="J25" s="58">
        <f t="shared" si="9"/>
        <v>54</v>
      </c>
      <c r="K25" s="75">
        <f t="shared" si="7"/>
        <v>27.1356783919598</v>
      </c>
      <c r="L25" s="58">
        <f t="shared" si="9"/>
        <v>7</v>
      </c>
      <c r="M25" s="75">
        <f t="shared" si="8"/>
        <v>3.5175879396984926</v>
      </c>
    </row>
    <row r="26" spans="1:13" ht="12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</row>
    <row r="27" spans="8:14" ht="13.5">
      <c r="H27" s="39" t="s">
        <v>51</v>
      </c>
      <c r="I27" s="39"/>
      <c r="J27" s="39"/>
      <c r="K27" s="39"/>
      <c r="L27" s="39"/>
      <c r="M27" s="39"/>
      <c r="N27" s="13"/>
    </row>
    <row r="28" spans="1:13" ht="14.25" customHeight="1">
      <c r="A28" s="29" t="s">
        <v>21</v>
      </c>
      <c r="B28" s="32"/>
      <c r="C28" s="32"/>
      <c r="H28" s="29" t="s">
        <v>5</v>
      </c>
      <c r="I28" s="29"/>
      <c r="J28" s="29"/>
      <c r="K28" s="29"/>
      <c r="L28" s="29"/>
      <c r="M28" s="29"/>
    </row>
    <row r="33" spans="1:13" ht="12.75">
      <c r="A33" s="33" t="str">
        <f>'DL'!D7</f>
        <v>Đỗ Thị Thảo</v>
      </c>
      <c r="B33" s="33"/>
      <c r="C33" s="33"/>
      <c r="H33" s="13"/>
      <c r="I33" s="13"/>
      <c r="J33" s="13"/>
      <c r="K33" s="13" t="str">
        <f>'DL'!C4</f>
        <v>Nguyễn Thị Men</v>
      </c>
      <c r="L33" s="13"/>
      <c r="M33" s="13"/>
    </row>
  </sheetData>
  <sheetProtection/>
  <mergeCells count="23">
    <mergeCell ref="F7:M7"/>
    <mergeCell ref="A33:C33"/>
    <mergeCell ref="B7:B8"/>
    <mergeCell ref="D18:D19"/>
    <mergeCell ref="A16:C16"/>
    <mergeCell ref="E18:E19"/>
    <mergeCell ref="E7:E8"/>
    <mergeCell ref="A18:A19"/>
    <mergeCell ref="F18:M18"/>
    <mergeCell ref="A1:D1"/>
    <mergeCell ref="A2:D2"/>
    <mergeCell ref="E1:L1"/>
    <mergeCell ref="E2:L2"/>
    <mergeCell ref="A3:D3"/>
    <mergeCell ref="A5:C5"/>
    <mergeCell ref="A7:A8"/>
    <mergeCell ref="C7:C8"/>
    <mergeCell ref="D7:D8"/>
    <mergeCell ref="B18:B19"/>
    <mergeCell ref="C18:C19"/>
    <mergeCell ref="A28:C28"/>
    <mergeCell ref="H27:M27"/>
    <mergeCell ref="H28:M28"/>
  </mergeCells>
  <printOptions/>
  <pageMargins left="0.42" right="0.25" top="0.5" bottom="0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E26" sqref="E26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5.75" customHeight="1">
      <c r="A3" s="29"/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4" ht="15.75">
      <c r="H4" s="14" t="s">
        <v>11</v>
      </c>
    </row>
    <row r="5" spans="1:3" ht="13.5" customHeight="1">
      <c r="A5" s="29" t="s">
        <v>12</v>
      </c>
      <c r="B5" s="34"/>
      <c r="C5" s="34"/>
    </row>
    <row r="6" ht="10.5" customHeight="1"/>
    <row r="7" spans="1:13" s="43" customFormat="1" ht="29.25" customHeight="1">
      <c r="A7" s="35" t="s">
        <v>1</v>
      </c>
      <c r="B7" s="30" t="s">
        <v>13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29.2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6" s="51" customFormat="1" ht="29.25" customHeight="1">
      <c r="A9" s="47">
        <v>1</v>
      </c>
      <c r="B9" s="47" t="s">
        <v>38</v>
      </c>
      <c r="C9" s="47">
        <v>1</v>
      </c>
      <c r="D9" s="47">
        <v>9</v>
      </c>
      <c r="E9" s="48">
        <f>SUM(F9,H9,J9,L9)</f>
        <v>9</v>
      </c>
      <c r="F9" s="47">
        <v>2</v>
      </c>
      <c r="G9" s="49">
        <f>F9/E9*100</f>
        <v>22.22222222222222</v>
      </c>
      <c r="H9" s="47">
        <v>5</v>
      </c>
      <c r="I9" s="49">
        <f>H9/E9*100</f>
        <v>55.55555555555556</v>
      </c>
      <c r="J9" s="47">
        <v>1</v>
      </c>
      <c r="K9" s="49">
        <f>J9/E9*100</f>
        <v>11.11111111111111</v>
      </c>
      <c r="L9" s="47">
        <v>1</v>
      </c>
      <c r="M9" s="49">
        <f>L9/E9*100</f>
        <v>11.11111111111111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55" customFormat="1" ht="29.25" customHeight="1">
      <c r="A10" s="52">
        <v>2</v>
      </c>
      <c r="B10" s="52" t="s">
        <v>39</v>
      </c>
      <c r="C10" s="52">
        <v>1</v>
      </c>
      <c r="D10" s="52">
        <v>16</v>
      </c>
      <c r="E10" s="53">
        <f>SUM(F10,H10,J10,L10)</f>
        <v>16</v>
      </c>
      <c r="F10" s="52">
        <v>4</v>
      </c>
      <c r="G10" s="49">
        <f>F10/E10*100</f>
        <v>25</v>
      </c>
      <c r="H10" s="52">
        <v>9</v>
      </c>
      <c r="I10" s="49">
        <f>H10/E10*100</f>
        <v>56.25</v>
      </c>
      <c r="J10" s="52">
        <v>3</v>
      </c>
      <c r="K10" s="49">
        <f>J10/E10*100</f>
        <v>18.75</v>
      </c>
      <c r="L10" s="52">
        <v>0</v>
      </c>
      <c r="M10" s="49">
        <f>L10/E10*100</f>
        <v>0</v>
      </c>
      <c r="N10" s="54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55" customFormat="1" ht="29.25" customHeight="1">
      <c r="A11" s="52">
        <v>3</v>
      </c>
      <c r="B11" s="52" t="s">
        <v>44</v>
      </c>
      <c r="C11" s="52">
        <v>1</v>
      </c>
      <c r="D11" s="52">
        <v>13</v>
      </c>
      <c r="E11" s="53">
        <f>SUM(F11,H11,J11,L11)</f>
        <v>13</v>
      </c>
      <c r="F11" s="52">
        <v>4</v>
      </c>
      <c r="G11" s="49">
        <f>F11/E11*100</f>
        <v>30.76923076923077</v>
      </c>
      <c r="H11" s="52">
        <v>4</v>
      </c>
      <c r="I11" s="49">
        <f>H11/E11*100</f>
        <v>30.76923076923077</v>
      </c>
      <c r="J11" s="52">
        <v>5</v>
      </c>
      <c r="K11" s="49">
        <f>J11/E11*100</f>
        <v>38.46153846153847</v>
      </c>
      <c r="L11" s="52">
        <v>0</v>
      </c>
      <c r="M11" s="49">
        <f>L11/E11*100</f>
        <v>0</v>
      </c>
      <c r="N11" s="5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13" s="43" customFormat="1" ht="29.25" customHeight="1">
      <c r="A12" s="56" t="s">
        <v>19</v>
      </c>
      <c r="B12" s="57"/>
      <c r="C12" s="58">
        <f>SUM(C9:C11)</f>
        <v>3</v>
      </c>
      <c r="D12" s="58">
        <f>SUM(D9:D11)</f>
        <v>38</v>
      </c>
      <c r="E12" s="58">
        <f>SUM(E9:E11)</f>
        <v>38</v>
      </c>
      <c r="F12" s="58">
        <f>SUM(F9:F11)</f>
        <v>10</v>
      </c>
      <c r="G12" s="59">
        <f>F12/E12*100</f>
        <v>26.31578947368421</v>
      </c>
      <c r="H12" s="58">
        <f>SUM(H9:H11)</f>
        <v>18</v>
      </c>
      <c r="I12" s="59">
        <f>H12/E12*100</f>
        <v>47.368421052631575</v>
      </c>
      <c r="J12" s="58">
        <f>SUM(J9:J11)</f>
        <v>9</v>
      </c>
      <c r="K12" s="59">
        <f>J12/E12*100</f>
        <v>23.684210526315788</v>
      </c>
      <c r="L12" s="58">
        <f>SUM(L9:L11)</f>
        <v>1</v>
      </c>
      <c r="M12" s="59">
        <f>L12/E12*100</f>
        <v>2.631578947368421</v>
      </c>
    </row>
    <row r="13" spans="1:13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3" ht="16.5" customHeight="1">
      <c r="A14" s="29" t="s">
        <v>20</v>
      </c>
      <c r="B14" s="34"/>
      <c r="C14" s="34"/>
    </row>
    <row r="15" ht="9.75" customHeight="1"/>
    <row r="16" spans="1:19" s="43" customFormat="1" ht="29.25" customHeight="1">
      <c r="A16" s="35" t="s">
        <v>1</v>
      </c>
      <c r="B16" s="30" t="s">
        <v>13</v>
      </c>
      <c r="C16" s="30" t="s">
        <v>14</v>
      </c>
      <c r="D16" s="30" t="s">
        <v>15</v>
      </c>
      <c r="E16" s="30" t="s">
        <v>16</v>
      </c>
      <c r="F16" s="40" t="s">
        <v>17</v>
      </c>
      <c r="G16" s="41"/>
      <c r="H16" s="41"/>
      <c r="I16" s="41"/>
      <c r="J16" s="41"/>
      <c r="K16" s="41"/>
      <c r="L16" s="41"/>
      <c r="M16" s="42"/>
      <c r="O16" s="60"/>
      <c r="P16" s="60"/>
      <c r="Q16" s="60"/>
      <c r="R16" s="60"/>
      <c r="S16" s="60"/>
    </row>
    <row r="17" spans="1:19" s="43" customFormat="1" ht="29.25" customHeight="1">
      <c r="A17" s="31"/>
      <c r="B17" s="31"/>
      <c r="C17" s="31"/>
      <c r="D17" s="31"/>
      <c r="E17" s="31"/>
      <c r="F17" s="44" t="s">
        <v>2</v>
      </c>
      <c r="G17" s="44" t="s">
        <v>37</v>
      </c>
      <c r="H17" s="44" t="s">
        <v>3</v>
      </c>
      <c r="I17" s="44" t="s">
        <v>37</v>
      </c>
      <c r="J17" s="44" t="s">
        <v>4</v>
      </c>
      <c r="K17" s="44" t="s">
        <v>37</v>
      </c>
      <c r="L17" s="45" t="s">
        <v>18</v>
      </c>
      <c r="M17" s="46" t="s">
        <v>37</v>
      </c>
      <c r="O17" s="60"/>
      <c r="P17" s="60"/>
      <c r="Q17" s="60"/>
      <c r="R17" s="60"/>
      <c r="S17" s="60"/>
    </row>
    <row r="18" spans="1:13" s="43" customFormat="1" ht="29.25" customHeight="1">
      <c r="A18" s="47">
        <v>1</v>
      </c>
      <c r="B18" s="47" t="s">
        <v>38</v>
      </c>
      <c r="C18" s="47">
        <f>C9</f>
        <v>1</v>
      </c>
      <c r="D18" s="47">
        <v>9</v>
      </c>
      <c r="E18" s="48">
        <f>SUM(F18,H18,J18,L18)</f>
        <v>9</v>
      </c>
      <c r="F18" s="47">
        <v>3</v>
      </c>
      <c r="G18" s="61">
        <f>F18/E18*100</f>
        <v>33.33333333333333</v>
      </c>
      <c r="H18" s="47">
        <v>5</v>
      </c>
      <c r="I18" s="61">
        <f>H18/E18*100</f>
        <v>55.55555555555556</v>
      </c>
      <c r="J18" s="47">
        <v>1</v>
      </c>
      <c r="K18" s="61">
        <f>J18/E18*100</f>
        <v>11.11111111111111</v>
      </c>
      <c r="L18" s="47">
        <v>0</v>
      </c>
      <c r="M18" s="61">
        <f>L18/E18*100</f>
        <v>0</v>
      </c>
    </row>
    <row r="19" spans="1:13" s="43" customFormat="1" ht="29.25" customHeight="1">
      <c r="A19" s="52">
        <v>2</v>
      </c>
      <c r="B19" s="52" t="s">
        <v>39</v>
      </c>
      <c r="C19" s="52">
        <f>C10</f>
        <v>1</v>
      </c>
      <c r="D19" s="52">
        <v>16</v>
      </c>
      <c r="E19" s="53">
        <f>SUM(F19,H19,J19,L19)</f>
        <v>16</v>
      </c>
      <c r="F19" s="52">
        <v>6</v>
      </c>
      <c r="G19" s="61">
        <f>F19/E19*100</f>
        <v>37.5</v>
      </c>
      <c r="H19" s="52">
        <v>8</v>
      </c>
      <c r="I19" s="61">
        <f>H19/E19*100</f>
        <v>50</v>
      </c>
      <c r="J19" s="52">
        <v>2</v>
      </c>
      <c r="K19" s="61">
        <f>J19/E19*100</f>
        <v>12.5</v>
      </c>
      <c r="L19" s="52">
        <v>0</v>
      </c>
      <c r="M19" s="61">
        <f>L19/E19*100</f>
        <v>0</v>
      </c>
    </row>
    <row r="20" spans="1:13" s="43" customFormat="1" ht="29.25" customHeight="1">
      <c r="A20" s="52">
        <v>3</v>
      </c>
      <c r="B20" s="52" t="s">
        <v>44</v>
      </c>
      <c r="C20" s="52">
        <f>C11</f>
        <v>1</v>
      </c>
      <c r="D20" s="52">
        <v>13</v>
      </c>
      <c r="E20" s="53">
        <f>SUM(F20,H20,J20,L20)</f>
        <v>13</v>
      </c>
      <c r="F20" s="52">
        <v>6</v>
      </c>
      <c r="G20" s="61">
        <f>F20/E20*100</f>
        <v>46.15384615384615</v>
      </c>
      <c r="H20" s="52">
        <v>6</v>
      </c>
      <c r="I20" s="61">
        <f>H20/E20*100</f>
        <v>46.15384615384615</v>
      </c>
      <c r="J20" s="52">
        <v>1</v>
      </c>
      <c r="K20" s="61">
        <f>J20/E20*100</f>
        <v>7.6923076923076925</v>
      </c>
      <c r="L20" s="52">
        <v>0</v>
      </c>
      <c r="M20" s="61">
        <f>L20/E20*100</f>
        <v>0</v>
      </c>
    </row>
    <row r="21" spans="1:13" s="43" customFormat="1" ht="29.25" customHeight="1">
      <c r="A21" s="56" t="s">
        <v>19</v>
      </c>
      <c r="B21" s="57"/>
      <c r="C21" s="58">
        <f>SUM(C18:C20)</f>
        <v>3</v>
      </c>
      <c r="D21" s="58">
        <f>SUM(D18:D20)</f>
        <v>38</v>
      </c>
      <c r="E21" s="58">
        <f>SUM(E18:E20)</f>
        <v>38</v>
      </c>
      <c r="F21" s="58">
        <f>SUM(F18:F20)</f>
        <v>15</v>
      </c>
      <c r="G21" s="63">
        <f>F21/E21*100</f>
        <v>39.473684210526315</v>
      </c>
      <c r="H21" s="62">
        <f>SUM(H18:H20)</f>
        <v>19</v>
      </c>
      <c r="I21" s="63">
        <f>H21/E21*100</f>
        <v>50</v>
      </c>
      <c r="J21" s="62">
        <f>SUM(J18:J20)</f>
        <v>4</v>
      </c>
      <c r="K21" s="63">
        <f>J21/E21*100</f>
        <v>10.526315789473683</v>
      </c>
      <c r="L21" s="62">
        <f>SUM(L18:L20)</f>
        <v>0</v>
      </c>
      <c r="M21" s="63">
        <f>L21/E21*100</f>
        <v>0</v>
      </c>
    </row>
    <row r="22" spans="1:13" ht="12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</row>
    <row r="23" spans="8:14" ht="13.5">
      <c r="H23" s="39" t="s">
        <v>50</v>
      </c>
      <c r="I23" s="39"/>
      <c r="J23" s="39"/>
      <c r="K23" s="39"/>
      <c r="L23" s="39"/>
      <c r="M23" s="39"/>
      <c r="N23" s="13"/>
    </row>
    <row r="24" spans="1:13" ht="14.25" customHeight="1">
      <c r="A24" s="29" t="s">
        <v>21</v>
      </c>
      <c r="B24" s="32"/>
      <c r="C24" s="32"/>
      <c r="H24" s="29" t="s">
        <v>40</v>
      </c>
      <c r="I24" s="29"/>
      <c r="J24" s="29"/>
      <c r="K24" s="29"/>
      <c r="L24" s="29"/>
      <c r="M24" s="29"/>
    </row>
    <row r="29" spans="1:13" ht="12.75">
      <c r="A29" s="33" t="s">
        <v>55</v>
      </c>
      <c r="B29" s="33"/>
      <c r="C29" s="33"/>
      <c r="H29" s="13"/>
      <c r="I29" s="13"/>
      <c r="J29" s="13"/>
      <c r="K29" s="13" t="s">
        <v>54</v>
      </c>
      <c r="L29" s="13"/>
      <c r="M29" s="13"/>
    </row>
  </sheetData>
  <sheetProtection/>
  <mergeCells count="23">
    <mergeCell ref="B16:B17"/>
    <mergeCell ref="C16:C17"/>
    <mergeCell ref="A24:C24"/>
    <mergeCell ref="H23:M23"/>
    <mergeCell ref="H24:M24"/>
    <mergeCell ref="A3:D3"/>
    <mergeCell ref="A5:C5"/>
    <mergeCell ref="A7:A8"/>
    <mergeCell ref="C7:C8"/>
    <mergeCell ref="D7:D8"/>
    <mergeCell ref="A1:D1"/>
    <mergeCell ref="A2:D2"/>
    <mergeCell ref="E1:L1"/>
    <mergeCell ref="E2:L2"/>
    <mergeCell ref="F7:M7"/>
    <mergeCell ref="A29:C29"/>
    <mergeCell ref="B7:B8"/>
    <mergeCell ref="D16:D17"/>
    <mergeCell ref="A14:C14"/>
    <mergeCell ref="E16:E17"/>
    <mergeCell ref="E7:E8"/>
    <mergeCell ref="A16:A17"/>
    <mergeCell ref="F16:M16"/>
  </mergeCells>
  <printOptions/>
  <pageMargins left="0.51" right="0.2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3">
      <selection activeCell="D26" sqref="D26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5.75" customHeight="1">
      <c r="A3" s="29"/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4" ht="15.75">
      <c r="H4" s="14" t="s">
        <v>22</v>
      </c>
    </row>
    <row r="5" spans="1:3" ht="13.5" customHeight="1">
      <c r="A5" s="29" t="s">
        <v>12</v>
      </c>
      <c r="B5" s="34"/>
      <c r="C5" s="34"/>
    </row>
    <row r="6" ht="10.5" customHeight="1"/>
    <row r="7" spans="1:13" s="43" customFormat="1" ht="30.75" customHeight="1">
      <c r="A7" s="35" t="s">
        <v>1</v>
      </c>
      <c r="B7" s="30" t="s">
        <v>13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30.7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6" s="51" customFormat="1" ht="30.75" customHeight="1">
      <c r="A9" s="47">
        <v>1</v>
      </c>
      <c r="B9" s="47" t="s">
        <v>34</v>
      </c>
      <c r="C9" s="47">
        <v>1</v>
      </c>
      <c r="D9" s="47">
        <v>16</v>
      </c>
      <c r="E9" s="48">
        <f>SUM(F9,H9,J9,L9)</f>
        <v>16</v>
      </c>
      <c r="F9" s="47">
        <v>5</v>
      </c>
      <c r="G9" s="49">
        <f>F9/E9*100</f>
        <v>31.25</v>
      </c>
      <c r="H9" s="47">
        <v>5</v>
      </c>
      <c r="I9" s="49">
        <f>H9/E9*100</f>
        <v>31.25</v>
      </c>
      <c r="J9" s="47">
        <v>5</v>
      </c>
      <c r="K9" s="49">
        <f>J9/E9*100</f>
        <v>31.25</v>
      </c>
      <c r="L9" s="47">
        <v>1</v>
      </c>
      <c r="M9" s="49">
        <f>L9/E9*100</f>
        <v>6.25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55" customFormat="1" ht="30.75" customHeight="1">
      <c r="A10" s="52">
        <v>2</v>
      </c>
      <c r="B10" s="52" t="s">
        <v>35</v>
      </c>
      <c r="C10" s="52">
        <v>1</v>
      </c>
      <c r="D10" s="52">
        <v>13</v>
      </c>
      <c r="E10" s="53">
        <f>SUM(F10,H10,J10,L10)</f>
        <v>13</v>
      </c>
      <c r="F10" s="52">
        <v>4</v>
      </c>
      <c r="G10" s="49">
        <f>F10/E10*100</f>
        <v>30.76923076923077</v>
      </c>
      <c r="H10" s="52">
        <v>5</v>
      </c>
      <c r="I10" s="49">
        <f>H10/E10*100</f>
        <v>38.46153846153847</v>
      </c>
      <c r="J10" s="52">
        <v>3</v>
      </c>
      <c r="K10" s="49">
        <f>J10/E10*100</f>
        <v>23.076923076923077</v>
      </c>
      <c r="L10" s="52">
        <v>1</v>
      </c>
      <c r="M10" s="49">
        <f>L10/E10*100</f>
        <v>7.6923076923076925</v>
      </c>
      <c r="N10" s="54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55" customFormat="1" ht="30.75" customHeight="1">
      <c r="A11" s="52">
        <v>3</v>
      </c>
      <c r="B11" s="52" t="s">
        <v>36</v>
      </c>
      <c r="C11" s="52">
        <v>1</v>
      </c>
      <c r="D11" s="52">
        <v>11</v>
      </c>
      <c r="E11" s="53">
        <f>SUM(F11,H11,J11,L11)</f>
        <v>11</v>
      </c>
      <c r="F11" s="52">
        <v>4</v>
      </c>
      <c r="G11" s="49">
        <f>F11/E11*100</f>
        <v>36.36363636363637</v>
      </c>
      <c r="H11" s="52">
        <v>4</v>
      </c>
      <c r="I11" s="49">
        <f>H11/E11*100</f>
        <v>36.36363636363637</v>
      </c>
      <c r="J11" s="52">
        <v>3</v>
      </c>
      <c r="K11" s="49">
        <f>J11/E11*100</f>
        <v>27.27272727272727</v>
      </c>
      <c r="L11" s="52">
        <v>0</v>
      </c>
      <c r="M11" s="49">
        <f>L11/E11*100</f>
        <v>0</v>
      </c>
      <c r="N11" s="5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13" s="43" customFormat="1" ht="30.75" customHeight="1">
      <c r="A12" s="56" t="s">
        <v>19</v>
      </c>
      <c r="B12" s="57"/>
      <c r="C12" s="58">
        <f>SUM(C9:C11)</f>
        <v>3</v>
      </c>
      <c r="D12" s="58">
        <f>SUM(D9:D11)</f>
        <v>40</v>
      </c>
      <c r="E12" s="58">
        <f>SUM(E9:E11)</f>
        <v>40</v>
      </c>
      <c r="F12" s="58">
        <f>SUM(F9:F11)</f>
        <v>13</v>
      </c>
      <c r="G12" s="59">
        <f>F12/E12*100</f>
        <v>32.5</v>
      </c>
      <c r="H12" s="58">
        <f>SUM(H9:H11)</f>
        <v>14</v>
      </c>
      <c r="I12" s="59">
        <f>H12/E12*100</f>
        <v>35</v>
      </c>
      <c r="J12" s="58">
        <f>SUM(J9:J11)</f>
        <v>11</v>
      </c>
      <c r="K12" s="59">
        <f>J12/E12*100</f>
        <v>27.500000000000004</v>
      </c>
      <c r="L12" s="58">
        <f>SUM(L9:L11)</f>
        <v>2</v>
      </c>
      <c r="M12" s="59">
        <f>L12/E12*100</f>
        <v>5</v>
      </c>
    </row>
    <row r="13" spans="1:13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3" ht="16.5" customHeight="1">
      <c r="A14" s="29" t="s">
        <v>20</v>
      </c>
      <c r="B14" s="34"/>
      <c r="C14" s="34"/>
    </row>
    <row r="15" ht="9.75" customHeight="1"/>
    <row r="16" spans="1:19" s="43" customFormat="1" ht="30.75" customHeight="1">
      <c r="A16" s="35" t="s">
        <v>1</v>
      </c>
      <c r="B16" s="30" t="s">
        <v>13</v>
      </c>
      <c r="C16" s="30" t="s">
        <v>14</v>
      </c>
      <c r="D16" s="30" t="s">
        <v>15</v>
      </c>
      <c r="E16" s="30" t="s">
        <v>16</v>
      </c>
      <c r="F16" s="40" t="s">
        <v>17</v>
      </c>
      <c r="G16" s="41"/>
      <c r="H16" s="41"/>
      <c r="I16" s="41"/>
      <c r="J16" s="41"/>
      <c r="K16" s="41"/>
      <c r="L16" s="41"/>
      <c r="M16" s="42"/>
      <c r="O16" s="60"/>
      <c r="P16" s="60"/>
      <c r="Q16" s="60"/>
      <c r="R16" s="60"/>
      <c r="S16" s="60"/>
    </row>
    <row r="17" spans="1:19" s="43" customFormat="1" ht="30.75" customHeight="1">
      <c r="A17" s="31"/>
      <c r="B17" s="31"/>
      <c r="C17" s="31"/>
      <c r="D17" s="31"/>
      <c r="E17" s="31"/>
      <c r="F17" s="44" t="s">
        <v>2</v>
      </c>
      <c r="G17" s="44" t="s">
        <v>37</v>
      </c>
      <c r="H17" s="44" t="s">
        <v>3</v>
      </c>
      <c r="I17" s="44" t="s">
        <v>37</v>
      </c>
      <c r="J17" s="44" t="s">
        <v>4</v>
      </c>
      <c r="K17" s="44" t="s">
        <v>37</v>
      </c>
      <c r="L17" s="45" t="s">
        <v>18</v>
      </c>
      <c r="M17" s="46" t="s">
        <v>37</v>
      </c>
      <c r="O17" s="60"/>
      <c r="P17" s="60"/>
      <c r="Q17" s="60"/>
      <c r="R17" s="60"/>
      <c r="S17" s="60"/>
    </row>
    <row r="18" spans="1:13" s="43" customFormat="1" ht="30.75" customHeight="1">
      <c r="A18" s="47">
        <v>1</v>
      </c>
      <c r="B18" s="47" t="s">
        <v>34</v>
      </c>
      <c r="C18" s="47">
        <v>1</v>
      </c>
      <c r="D18" s="47">
        <v>16</v>
      </c>
      <c r="E18" s="48">
        <f>SUM(F18,H18,J18,L18)</f>
        <v>16</v>
      </c>
      <c r="F18" s="47">
        <v>7</v>
      </c>
      <c r="G18" s="61">
        <f>F18/E18*100</f>
        <v>43.75</v>
      </c>
      <c r="H18" s="47">
        <v>7</v>
      </c>
      <c r="I18" s="61">
        <f>H18/E18*100</f>
        <v>43.75</v>
      </c>
      <c r="J18" s="47">
        <v>2</v>
      </c>
      <c r="K18" s="61">
        <f>J18/E18*100</f>
        <v>12.5</v>
      </c>
      <c r="L18" s="47">
        <v>0</v>
      </c>
      <c r="M18" s="61">
        <f>L18/E18*100</f>
        <v>0</v>
      </c>
    </row>
    <row r="19" spans="1:13" s="43" customFormat="1" ht="30.75" customHeight="1">
      <c r="A19" s="52">
        <v>2</v>
      </c>
      <c r="B19" s="52" t="s">
        <v>35</v>
      </c>
      <c r="C19" s="52">
        <v>1</v>
      </c>
      <c r="D19" s="52">
        <v>13</v>
      </c>
      <c r="E19" s="53">
        <f>SUM(F19,H19,J19,L19)</f>
        <v>13</v>
      </c>
      <c r="F19" s="52">
        <v>5</v>
      </c>
      <c r="G19" s="61">
        <f>F19/E19*100</f>
        <v>38.46153846153847</v>
      </c>
      <c r="H19" s="52">
        <v>6</v>
      </c>
      <c r="I19" s="61">
        <f>H19/E19*100</f>
        <v>46.15384615384615</v>
      </c>
      <c r="J19" s="52">
        <v>1</v>
      </c>
      <c r="K19" s="61">
        <f>J19/E19*100</f>
        <v>7.6923076923076925</v>
      </c>
      <c r="L19" s="52">
        <v>1</v>
      </c>
      <c r="M19" s="61">
        <f>L19/E19*100</f>
        <v>7.6923076923076925</v>
      </c>
    </row>
    <row r="20" spans="1:13" s="43" customFormat="1" ht="30.75" customHeight="1">
      <c r="A20" s="52">
        <v>3</v>
      </c>
      <c r="B20" s="52" t="s">
        <v>36</v>
      </c>
      <c r="C20" s="52">
        <v>1</v>
      </c>
      <c r="D20" s="52">
        <v>11</v>
      </c>
      <c r="E20" s="53">
        <f>SUM(F20,H20,J20,L20)</f>
        <v>11</v>
      </c>
      <c r="F20" s="52">
        <v>3</v>
      </c>
      <c r="G20" s="61">
        <f>F20/E20*100</f>
        <v>27.27272727272727</v>
      </c>
      <c r="H20" s="52">
        <v>5</v>
      </c>
      <c r="I20" s="61">
        <f>H20/E20*100</f>
        <v>45.45454545454545</v>
      </c>
      <c r="J20" s="52">
        <v>3</v>
      </c>
      <c r="K20" s="61">
        <f>J20/E20*100</f>
        <v>27.27272727272727</v>
      </c>
      <c r="L20" s="52">
        <v>0</v>
      </c>
      <c r="M20" s="61">
        <f>L20/E20*100</f>
        <v>0</v>
      </c>
    </row>
    <row r="21" spans="1:13" s="43" customFormat="1" ht="30.75" customHeight="1">
      <c r="A21" s="56" t="s">
        <v>19</v>
      </c>
      <c r="B21" s="57"/>
      <c r="C21" s="58">
        <f>SUM(C18:C20)</f>
        <v>3</v>
      </c>
      <c r="D21" s="58">
        <f>SUM(D18:D20)</f>
        <v>40</v>
      </c>
      <c r="E21" s="58">
        <f>SUM(E18:E20)</f>
        <v>40</v>
      </c>
      <c r="F21" s="58">
        <f>SUM(F18:F20)</f>
        <v>15</v>
      </c>
      <c r="G21" s="63">
        <f>F21/E21*100</f>
        <v>37.5</v>
      </c>
      <c r="H21" s="62">
        <f>SUM(H18:H20)</f>
        <v>18</v>
      </c>
      <c r="I21" s="63">
        <f>H21/E21*100</f>
        <v>45</v>
      </c>
      <c r="J21" s="62">
        <f>SUM(J18:J20)</f>
        <v>6</v>
      </c>
      <c r="K21" s="63">
        <f>J21/E21*100</f>
        <v>15</v>
      </c>
      <c r="L21" s="62">
        <f>SUM(L18:L20)</f>
        <v>1</v>
      </c>
      <c r="M21" s="63">
        <f>L21/E21*100</f>
        <v>2.5</v>
      </c>
    </row>
    <row r="22" spans="1:13" ht="12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</row>
    <row r="23" spans="8:14" ht="13.5">
      <c r="H23" s="39" t="s">
        <v>50</v>
      </c>
      <c r="I23" s="39"/>
      <c r="J23" s="39"/>
      <c r="K23" s="39"/>
      <c r="L23" s="39"/>
      <c r="M23" s="39"/>
      <c r="N23" s="13"/>
    </row>
    <row r="24" spans="1:13" ht="14.25" customHeight="1">
      <c r="A24" s="29" t="s">
        <v>21</v>
      </c>
      <c r="B24" s="32"/>
      <c r="C24" s="32"/>
      <c r="H24" s="29" t="s">
        <v>40</v>
      </c>
      <c r="I24" s="29"/>
      <c r="J24" s="29"/>
      <c r="K24" s="29"/>
      <c r="L24" s="29"/>
      <c r="M24" s="29"/>
    </row>
    <row r="29" spans="1:13" ht="12.75">
      <c r="A29" s="33" t="s">
        <v>55</v>
      </c>
      <c r="B29" s="33"/>
      <c r="C29" s="33"/>
      <c r="H29" s="13"/>
      <c r="I29" s="13"/>
      <c r="J29" s="13"/>
      <c r="K29" s="13" t="s">
        <v>56</v>
      </c>
      <c r="L29" s="13"/>
      <c r="M29" s="13"/>
    </row>
  </sheetData>
  <sheetProtection/>
  <mergeCells count="23">
    <mergeCell ref="F7:M7"/>
    <mergeCell ref="A29:C29"/>
    <mergeCell ref="B7:B8"/>
    <mergeCell ref="D16:D17"/>
    <mergeCell ref="A14:C14"/>
    <mergeCell ref="E16:E17"/>
    <mergeCell ref="E7:E8"/>
    <mergeCell ref="A16:A17"/>
    <mergeCell ref="F16:M16"/>
    <mergeCell ref="A1:D1"/>
    <mergeCell ref="A2:D2"/>
    <mergeCell ref="E1:L1"/>
    <mergeCell ref="E2:L2"/>
    <mergeCell ref="A3:D3"/>
    <mergeCell ref="A5:C5"/>
    <mergeCell ref="A7:A8"/>
    <mergeCell ref="C7:C8"/>
    <mergeCell ref="D7:D8"/>
    <mergeCell ref="B16:B17"/>
    <mergeCell ref="C16:C17"/>
    <mergeCell ref="A24:C24"/>
    <mergeCell ref="H23:M23"/>
    <mergeCell ref="H24:M24"/>
  </mergeCells>
  <printOptions/>
  <pageMargins left="0.42" right="0.25" top="0.5" bottom="0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6">
      <selection activeCell="G28" sqref="G28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5.75" customHeight="1">
      <c r="A3" s="29"/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4" ht="15.75">
      <c r="H4" s="14" t="s">
        <v>23</v>
      </c>
    </row>
    <row r="5" spans="1:3" ht="13.5" customHeight="1">
      <c r="A5" s="29" t="s">
        <v>12</v>
      </c>
      <c r="B5" s="34"/>
      <c r="C5" s="34"/>
    </row>
    <row r="6" ht="10.5" customHeight="1"/>
    <row r="7" spans="1:13" s="43" customFormat="1" ht="29.25" customHeight="1">
      <c r="A7" s="35" t="s">
        <v>1</v>
      </c>
      <c r="B7" s="30" t="s">
        <v>13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29.2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6" s="51" customFormat="1" ht="29.25" customHeight="1">
      <c r="A9" s="47">
        <v>1</v>
      </c>
      <c r="B9" s="47" t="s">
        <v>32</v>
      </c>
      <c r="C9" s="47">
        <v>1</v>
      </c>
      <c r="D9" s="47">
        <v>21</v>
      </c>
      <c r="E9" s="48">
        <f>SUM(F9,H9,J9,L9)</f>
        <v>21</v>
      </c>
      <c r="F9" s="47">
        <v>3</v>
      </c>
      <c r="G9" s="49">
        <f>F9/E9*100</f>
        <v>14.285714285714285</v>
      </c>
      <c r="H9" s="47">
        <v>10</v>
      </c>
      <c r="I9" s="49">
        <f>H9/E9*100</f>
        <v>47.61904761904761</v>
      </c>
      <c r="J9" s="47">
        <v>7</v>
      </c>
      <c r="K9" s="49">
        <f>J9/E9*100</f>
        <v>33.33333333333333</v>
      </c>
      <c r="L9" s="47">
        <v>1</v>
      </c>
      <c r="M9" s="49">
        <f>L9/E9*100</f>
        <v>4.761904761904762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55" customFormat="1" ht="29.25" customHeight="1">
      <c r="A10" s="52">
        <v>2</v>
      </c>
      <c r="B10" s="52" t="s">
        <v>33</v>
      </c>
      <c r="C10" s="52">
        <v>1</v>
      </c>
      <c r="D10" s="52">
        <v>13</v>
      </c>
      <c r="E10" s="53">
        <f>SUM(F10,H10,J10,L10)</f>
        <v>13</v>
      </c>
      <c r="F10" s="52">
        <v>4</v>
      </c>
      <c r="G10" s="49">
        <f>F10/E10*100</f>
        <v>30.76923076923077</v>
      </c>
      <c r="H10" s="52">
        <v>3</v>
      </c>
      <c r="I10" s="49">
        <f>H10/E10*100</f>
        <v>23.076923076923077</v>
      </c>
      <c r="J10" s="52">
        <v>6</v>
      </c>
      <c r="K10" s="49">
        <f>J10/E10*100</f>
        <v>46.15384615384615</v>
      </c>
      <c r="L10" s="52">
        <v>0</v>
      </c>
      <c r="M10" s="49">
        <f>L10/E10*100</f>
        <v>0</v>
      </c>
      <c r="N10" s="54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55" customFormat="1" ht="29.25" customHeight="1">
      <c r="A11" s="52">
        <v>3</v>
      </c>
      <c r="B11" s="52" t="s">
        <v>45</v>
      </c>
      <c r="C11" s="52">
        <v>1</v>
      </c>
      <c r="D11" s="52">
        <v>15</v>
      </c>
      <c r="E11" s="53">
        <f>SUM(F11,H11,J11,L11)</f>
        <v>14</v>
      </c>
      <c r="F11" s="52">
        <v>6</v>
      </c>
      <c r="G11" s="49">
        <f>F11/E11*100</f>
        <v>42.857142857142854</v>
      </c>
      <c r="H11" s="52">
        <v>4</v>
      </c>
      <c r="I11" s="49">
        <f>H11/E11*100</f>
        <v>28.57142857142857</v>
      </c>
      <c r="J11" s="52">
        <v>4</v>
      </c>
      <c r="K11" s="49">
        <f>J11/E11*100</f>
        <v>28.57142857142857</v>
      </c>
      <c r="L11" s="52">
        <v>0</v>
      </c>
      <c r="M11" s="49">
        <f>L11/E11*100</f>
        <v>0</v>
      </c>
      <c r="N11" s="5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13" s="43" customFormat="1" ht="29.25" customHeight="1">
      <c r="A12" s="56" t="s">
        <v>19</v>
      </c>
      <c r="B12" s="57"/>
      <c r="C12" s="58">
        <f>SUM(C9:C11)</f>
        <v>3</v>
      </c>
      <c r="D12" s="58">
        <f>SUM(D9:D11)</f>
        <v>49</v>
      </c>
      <c r="E12" s="58">
        <f>SUM(E9:E11)</f>
        <v>48</v>
      </c>
      <c r="F12" s="58">
        <f>SUM(F9:F11)</f>
        <v>13</v>
      </c>
      <c r="G12" s="59">
        <f>F12/E12*100</f>
        <v>27.083333333333332</v>
      </c>
      <c r="H12" s="58">
        <f>SUM(H9:H11)</f>
        <v>17</v>
      </c>
      <c r="I12" s="59">
        <f>H12/E12*100</f>
        <v>35.41666666666667</v>
      </c>
      <c r="J12" s="58">
        <f>SUM(J9:J11)</f>
        <v>17</v>
      </c>
      <c r="K12" s="59">
        <f>J12/E12*100</f>
        <v>35.41666666666667</v>
      </c>
      <c r="L12" s="58">
        <f>SUM(L9:L11)</f>
        <v>1</v>
      </c>
      <c r="M12" s="59">
        <f>L12/E12*100</f>
        <v>2.083333333333333</v>
      </c>
    </row>
    <row r="13" spans="1:13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3" ht="16.5" customHeight="1">
      <c r="A14" s="29" t="s">
        <v>20</v>
      </c>
      <c r="B14" s="34"/>
      <c r="C14" s="34"/>
    </row>
    <row r="15" ht="9.75" customHeight="1"/>
    <row r="16" spans="1:19" s="43" customFormat="1" ht="29.25" customHeight="1">
      <c r="A16" s="35" t="s">
        <v>1</v>
      </c>
      <c r="B16" s="30" t="s">
        <v>13</v>
      </c>
      <c r="C16" s="30" t="s">
        <v>14</v>
      </c>
      <c r="D16" s="30" t="s">
        <v>15</v>
      </c>
      <c r="E16" s="30" t="s">
        <v>16</v>
      </c>
      <c r="F16" s="40" t="s">
        <v>17</v>
      </c>
      <c r="G16" s="41"/>
      <c r="H16" s="41"/>
      <c r="I16" s="41"/>
      <c r="J16" s="41"/>
      <c r="K16" s="41"/>
      <c r="L16" s="41"/>
      <c r="M16" s="42"/>
      <c r="O16" s="60"/>
      <c r="P16" s="60"/>
      <c r="Q16" s="60"/>
      <c r="R16" s="60"/>
      <c r="S16" s="60"/>
    </row>
    <row r="17" spans="1:19" s="43" customFormat="1" ht="29.25" customHeight="1">
      <c r="A17" s="31"/>
      <c r="B17" s="31"/>
      <c r="C17" s="31"/>
      <c r="D17" s="31"/>
      <c r="E17" s="31"/>
      <c r="F17" s="44" t="s">
        <v>2</v>
      </c>
      <c r="G17" s="44" t="s">
        <v>37</v>
      </c>
      <c r="H17" s="44" t="s">
        <v>3</v>
      </c>
      <c r="I17" s="44" t="s">
        <v>37</v>
      </c>
      <c r="J17" s="44" t="s">
        <v>4</v>
      </c>
      <c r="K17" s="44" t="s">
        <v>37</v>
      </c>
      <c r="L17" s="45" t="s">
        <v>18</v>
      </c>
      <c r="M17" s="46" t="s">
        <v>37</v>
      </c>
      <c r="O17" s="60"/>
      <c r="P17" s="60"/>
      <c r="Q17" s="60"/>
      <c r="R17" s="60"/>
      <c r="S17" s="60"/>
    </row>
    <row r="18" spans="1:13" s="43" customFormat="1" ht="29.25" customHeight="1">
      <c r="A18" s="47">
        <v>1</v>
      </c>
      <c r="B18" s="47" t="s">
        <v>32</v>
      </c>
      <c r="C18" s="47">
        <v>1</v>
      </c>
      <c r="D18" s="47">
        <v>21</v>
      </c>
      <c r="E18" s="48">
        <f>SUM(F18,H18,J18,L18)</f>
        <v>21</v>
      </c>
      <c r="F18" s="47">
        <v>9</v>
      </c>
      <c r="G18" s="61">
        <f>F18/E18*100</f>
        <v>42.857142857142854</v>
      </c>
      <c r="H18" s="47">
        <v>6</v>
      </c>
      <c r="I18" s="61">
        <f>H18/E18*100</f>
        <v>28.57142857142857</v>
      </c>
      <c r="J18" s="47">
        <v>6</v>
      </c>
      <c r="K18" s="61">
        <f>J18/E18*100</f>
        <v>28.57142857142857</v>
      </c>
      <c r="L18" s="47">
        <v>0</v>
      </c>
      <c r="M18" s="61">
        <f>L18/E18*100</f>
        <v>0</v>
      </c>
    </row>
    <row r="19" spans="1:13" s="43" customFormat="1" ht="29.25" customHeight="1">
      <c r="A19" s="52">
        <v>2</v>
      </c>
      <c r="B19" s="52" t="s">
        <v>33</v>
      </c>
      <c r="C19" s="52">
        <v>1</v>
      </c>
      <c r="D19" s="52">
        <v>13</v>
      </c>
      <c r="E19" s="53">
        <f>SUM(F19,H19,J19,L19)</f>
        <v>13</v>
      </c>
      <c r="F19" s="52">
        <v>7</v>
      </c>
      <c r="G19" s="61">
        <f>F19/E19*100</f>
        <v>53.84615384615385</v>
      </c>
      <c r="H19" s="52">
        <v>2</v>
      </c>
      <c r="I19" s="61">
        <f>H19/E19*100</f>
        <v>15.384615384615385</v>
      </c>
      <c r="J19" s="52">
        <v>3</v>
      </c>
      <c r="K19" s="61">
        <f>J19/E19*100</f>
        <v>23.076923076923077</v>
      </c>
      <c r="L19" s="52">
        <v>1</v>
      </c>
      <c r="M19" s="61">
        <f>L19/E19*100</f>
        <v>7.6923076923076925</v>
      </c>
    </row>
    <row r="20" spans="1:13" s="43" customFormat="1" ht="29.25" customHeight="1">
      <c r="A20" s="52">
        <v>3</v>
      </c>
      <c r="B20" s="52" t="s">
        <v>45</v>
      </c>
      <c r="C20" s="52">
        <v>1</v>
      </c>
      <c r="D20" s="52">
        <v>15</v>
      </c>
      <c r="E20" s="53">
        <f>SUM(F20,H20,J20,L20)</f>
        <v>15</v>
      </c>
      <c r="F20" s="52">
        <v>2</v>
      </c>
      <c r="G20" s="61">
        <f>F20/E20*100</f>
        <v>13.333333333333334</v>
      </c>
      <c r="H20" s="52">
        <v>3</v>
      </c>
      <c r="I20" s="61">
        <f>H20/E20*100</f>
        <v>20</v>
      </c>
      <c r="J20" s="52">
        <v>9</v>
      </c>
      <c r="K20" s="61">
        <f>J20/E20*100</f>
        <v>60</v>
      </c>
      <c r="L20" s="52">
        <v>1</v>
      </c>
      <c r="M20" s="61">
        <f>L20/E20*100</f>
        <v>6.666666666666667</v>
      </c>
    </row>
    <row r="21" spans="1:13" s="43" customFormat="1" ht="29.25" customHeight="1">
      <c r="A21" s="56" t="s">
        <v>19</v>
      </c>
      <c r="B21" s="57"/>
      <c r="C21" s="58">
        <f>SUM(C18:C20)</f>
        <v>3</v>
      </c>
      <c r="D21" s="58">
        <f>SUM(D18:D20)</f>
        <v>49</v>
      </c>
      <c r="E21" s="58">
        <f>SUM(E18:E20)</f>
        <v>49</v>
      </c>
      <c r="F21" s="58">
        <f>SUM(F18:F20)</f>
        <v>18</v>
      </c>
      <c r="G21" s="63">
        <f>F21/E21*100</f>
        <v>36.734693877551024</v>
      </c>
      <c r="H21" s="62">
        <f>SUM(H18:H20)</f>
        <v>11</v>
      </c>
      <c r="I21" s="63">
        <f>H21/E21*100</f>
        <v>22.448979591836736</v>
      </c>
      <c r="J21" s="62">
        <f>SUM(J18:J20)</f>
        <v>18</v>
      </c>
      <c r="K21" s="63">
        <f>J21/E21*100</f>
        <v>36.734693877551024</v>
      </c>
      <c r="L21" s="62">
        <f>SUM(L18:L20)</f>
        <v>2</v>
      </c>
      <c r="M21" s="63">
        <f>L21/E21*100</f>
        <v>4.081632653061225</v>
      </c>
    </row>
    <row r="22" spans="1:13" ht="12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</row>
    <row r="23" spans="8:14" ht="13.5">
      <c r="H23" s="39" t="s">
        <v>50</v>
      </c>
      <c r="I23" s="39"/>
      <c r="J23" s="39"/>
      <c r="K23" s="39"/>
      <c r="L23" s="39"/>
      <c r="M23" s="39"/>
      <c r="N23" s="13"/>
    </row>
    <row r="24" spans="1:13" ht="14.25" customHeight="1">
      <c r="A24" s="29" t="s">
        <v>21</v>
      </c>
      <c r="B24" s="32"/>
      <c r="C24" s="32"/>
      <c r="H24" s="29" t="s">
        <v>40</v>
      </c>
      <c r="I24" s="29"/>
      <c r="J24" s="29"/>
      <c r="K24" s="29"/>
      <c r="L24" s="29"/>
      <c r="M24" s="29"/>
    </row>
    <row r="29" spans="1:13" ht="12.75">
      <c r="A29" s="33" t="s">
        <v>55</v>
      </c>
      <c r="B29" s="33"/>
      <c r="C29" s="33"/>
      <c r="H29" s="13"/>
      <c r="I29" s="13"/>
      <c r="J29" s="13"/>
      <c r="K29" s="76" t="s">
        <v>56</v>
      </c>
      <c r="L29" s="13"/>
      <c r="M29" s="13"/>
    </row>
  </sheetData>
  <sheetProtection/>
  <mergeCells count="23">
    <mergeCell ref="B16:B17"/>
    <mergeCell ref="C16:C17"/>
    <mergeCell ref="A24:C24"/>
    <mergeCell ref="H23:M23"/>
    <mergeCell ref="H24:M24"/>
    <mergeCell ref="A3:D3"/>
    <mergeCell ref="A5:C5"/>
    <mergeCell ref="A7:A8"/>
    <mergeCell ref="C7:C8"/>
    <mergeCell ref="D7:D8"/>
    <mergeCell ref="A1:D1"/>
    <mergeCell ref="A2:D2"/>
    <mergeCell ref="E1:L1"/>
    <mergeCell ref="E2:L2"/>
    <mergeCell ref="F7:M7"/>
    <mergeCell ref="A29:C29"/>
    <mergeCell ref="B7:B8"/>
    <mergeCell ref="D16:D17"/>
    <mergeCell ref="A14:C14"/>
    <mergeCell ref="E16:E17"/>
    <mergeCell ref="E7:E8"/>
    <mergeCell ref="A16:A17"/>
    <mergeCell ref="F16:M16"/>
  </mergeCells>
  <printOptions/>
  <pageMargins left="0.52" right="0.25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6">
      <selection activeCell="B17" sqref="B17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5.75" customHeight="1">
      <c r="A3" s="29"/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4" ht="15.75">
      <c r="H4" s="14" t="s">
        <v>24</v>
      </c>
    </row>
    <row r="5" spans="1:3" ht="13.5" customHeight="1">
      <c r="A5" s="29" t="s">
        <v>12</v>
      </c>
      <c r="B5" s="34"/>
      <c r="C5" s="34"/>
    </row>
    <row r="6" ht="10.5" customHeight="1"/>
    <row r="7" spans="1:13" s="43" customFormat="1" ht="31.5" customHeight="1">
      <c r="A7" s="35" t="s">
        <v>1</v>
      </c>
      <c r="B7" s="30" t="s">
        <v>13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31.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6" s="51" customFormat="1" ht="31.5" customHeight="1">
      <c r="A9" s="47">
        <v>1</v>
      </c>
      <c r="B9" s="47" t="s">
        <v>28</v>
      </c>
      <c r="C9" s="47">
        <v>1</v>
      </c>
      <c r="D9" s="47">
        <v>20</v>
      </c>
      <c r="E9" s="48">
        <f>SUM(F9,H9,J9,L9)</f>
        <v>20</v>
      </c>
      <c r="F9" s="47">
        <v>9</v>
      </c>
      <c r="G9" s="65">
        <f>F9/E9*100</f>
        <v>45</v>
      </c>
      <c r="H9" s="47">
        <v>6</v>
      </c>
      <c r="I9" s="65">
        <f>H9/E9*100</f>
        <v>30</v>
      </c>
      <c r="J9" s="47">
        <v>5</v>
      </c>
      <c r="K9" s="65">
        <f>J9/E9*100</f>
        <v>25</v>
      </c>
      <c r="L9" s="47">
        <v>0</v>
      </c>
      <c r="M9" s="65">
        <f>L9/E9*100</f>
        <v>0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55" customFormat="1" ht="31.5" customHeight="1">
      <c r="A10" s="52">
        <v>2</v>
      </c>
      <c r="B10" s="52" t="s">
        <v>29</v>
      </c>
      <c r="C10" s="52">
        <v>1</v>
      </c>
      <c r="D10" s="52">
        <v>20</v>
      </c>
      <c r="E10" s="53">
        <f>SUM(F10,H10,J10,L10)</f>
        <v>20</v>
      </c>
      <c r="F10" s="52">
        <v>6</v>
      </c>
      <c r="G10" s="65">
        <f>F10/E10*100</f>
        <v>30</v>
      </c>
      <c r="H10" s="52">
        <v>7</v>
      </c>
      <c r="I10" s="65">
        <f>H10/E10*100</f>
        <v>35</v>
      </c>
      <c r="J10" s="52">
        <v>6</v>
      </c>
      <c r="K10" s="65">
        <f>J10/E10*100</f>
        <v>30</v>
      </c>
      <c r="L10" s="52">
        <v>1</v>
      </c>
      <c r="M10" s="65">
        <f>L10/E10*100</f>
        <v>5</v>
      </c>
      <c r="N10" s="54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13" s="43" customFormat="1" ht="31.5" customHeight="1">
      <c r="A11" s="56" t="s">
        <v>19</v>
      </c>
      <c r="B11" s="57"/>
      <c r="C11" s="58">
        <f>SUM(C9:C10)</f>
        <v>2</v>
      </c>
      <c r="D11" s="58">
        <f>SUM(D9:D10)</f>
        <v>40</v>
      </c>
      <c r="E11" s="58">
        <f>SUM(E9:E10)</f>
        <v>40</v>
      </c>
      <c r="F11" s="58">
        <f>SUM(F9:F10)</f>
        <v>15</v>
      </c>
      <c r="G11" s="59">
        <f>F11/E11*100</f>
        <v>37.5</v>
      </c>
      <c r="H11" s="58">
        <f>SUM(H9:H10)</f>
        <v>13</v>
      </c>
      <c r="I11" s="59">
        <f>H11/E11*100</f>
        <v>32.5</v>
      </c>
      <c r="J11" s="58">
        <f>SUM(J9:J10)</f>
        <v>11</v>
      </c>
      <c r="K11" s="59">
        <f>J11/E11*100</f>
        <v>27.500000000000004</v>
      </c>
      <c r="L11" s="58">
        <f>SUM(L9:L10)</f>
        <v>1</v>
      </c>
      <c r="M11" s="59">
        <f>L11/E11*100</f>
        <v>2.5</v>
      </c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" ht="16.5" customHeight="1">
      <c r="A13" s="29" t="s">
        <v>20</v>
      </c>
      <c r="B13" s="34"/>
      <c r="C13" s="34"/>
    </row>
    <row r="14" ht="9.75" customHeight="1"/>
    <row r="15" spans="1:19" s="43" customFormat="1" ht="31.5" customHeight="1">
      <c r="A15" s="35" t="s">
        <v>1</v>
      </c>
      <c r="B15" s="30" t="s">
        <v>13</v>
      </c>
      <c r="C15" s="30" t="s">
        <v>14</v>
      </c>
      <c r="D15" s="30" t="s">
        <v>15</v>
      </c>
      <c r="E15" s="30" t="s">
        <v>16</v>
      </c>
      <c r="F15" s="40" t="s">
        <v>17</v>
      </c>
      <c r="G15" s="41"/>
      <c r="H15" s="41"/>
      <c r="I15" s="41"/>
      <c r="J15" s="41"/>
      <c r="K15" s="41"/>
      <c r="L15" s="41"/>
      <c r="M15" s="42"/>
      <c r="O15" s="60"/>
      <c r="P15" s="60"/>
      <c r="Q15" s="60"/>
      <c r="R15" s="60"/>
      <c r="S15" s="60"/>
    </row>
    <row r="16" spans="1:19" s="43" customFormat="1" ht="31.5" customHeight="1">
      <c r="A16" s="31"/>
      <c r="B16" s="31"/>
      <c r="C16" s="31"/>
      <c r="D16" s="31"/>
      <c r="E16" s="31"/>
      <c r="F16" s="44" t="s">
        <v>2</v>
      </c>
      <c r="G16" s="44" t="s">
        <v>37</v>
      </c>
      <c r="H16" s="44" t="s">
        <v>3</v>
      </c>
      <c r="I16" s="44" t="s">
        <v>37</v>
      </c>
      <c r="J16" s="44" t="s">
        <v>4</v>
      </c>
      <c r="K16" s="44" t="s">
        <v>37</v>
      </c>
      <c r="L16" s="45" t="s">
        <v>18</v>
      </c>
      <c r="M16" s="46" t="s">
        <v>37</v>
      </c>
      <c r="O16" s="60"/>
      <c r="P16" s="60"/>
      <c r="Q16" s="60"/>
      <c r="R16" s="60"/>
      <c r="S16" s="60"/>
    </row>
    <row r="17" spans="1:13" s="43" customFormat="1" ht="31.5" customHeight="1">
      <c r="A17" s="47">
        <v>1</v>
      </c>
      <c r="B17" s="47" t="s">
        <v>28</v>
      </c>
      <c r="C17" s="47">
        <v>1</v>
      </c>
      <c r="D17" s="47">
        <v>20</v>
      </c>
      <c r="E17" s="48">
        <f>SUM(F17,H17,J17,L17)</f>
        <v>20</v>
      </c>
      <c r="F17" s="47">
        <v>4</v>
      </c>
      <c r="G17" s="66">
        <f>F17/E17*100</f>
        <v>20</v>
      </c>
      <c r="H17" s="47">
        <v>11</v>
      </c>
      <c r="I17" s="66">
        <f>H17/E17*100</f>
        <v>55.00000000000001</v>
      </c>
      <c r="J17" s="47">
        <v>5</v>
      </c>
      <c r="K17" s="66">
        <f>J17/E17*100</f>
        <v>25</v>
      </c>
      <c r="L17" s="47">
        <v>0</v>
      </c>
      <c r="M17" s="66">
        <f>L17/E17*100</f>
        <v>0</v>
      </c>
    </row>
    <row r="18" spans="1:13" s="43" customFormat="1" ht="31.5" customHeight="1">
      <c r="A18" s="52">
        <v>2</v>
      </c>
      <c r="B18" s="52" t="s">
        <v>29</v>
      </c>
      <c r="C18" s="52">
        <v>1</v>
      </c>
      <c r="D18" s="52">
        <v>20</v>
      </c>
      <c r="E18" s="53">
        <f>SUM(F18,H18,J18,L18)</f>
        <v>20</v>
      </c>
      <c r="F18" s="52">
        <v>6</v>
      </c>
      <c r="G18" s="66">
        <f>F18/E18*100</f>
        <v>30</v>
      </c>
      <c r="H18" s="52">
        <v>4</v>
      </c>
      <c r="I18" s="66">
        <f>H18/E18*100</f>
        <v>20</v>
      </c>
      <c r="J18" s="52">
        <v>9</v>
      </c>
      <c r="K18" s="66">
        <f>J18/E18*100</f>
        <v>45</v>
      </c>
      <c r="L18" s="52">
        <v>1</v>
      </c>
      <c r="M18" s="66">
        <f>L18/E18*100</f>
        <v>5</v>
      </c>
    </row>
    <row r="19" spans="1:13" s="43" customFormat="1" ht="31.5" customHeight="1">
      <c r="A19" s="56" t="s">
        <v>19</v>
      </c>
      <c r="B19" s="57"/>
      <c r="C19" s="58">
        <f>SUM(C17:C18)</f>
        <v>2</v>
      </c>
      <c r="D19" s="58">
        <f>SUM(D17:D18)</f>
        <v>40</v>
      </c>
      <c r="E19" s="58">
        <f>SUM(E17:E18)</f>
        <v>40</v>
      </c>
      <c r="F19" s="58">
        <f>SUM(F17:F18)</f>
        <v>10</v>
      </c>
      <c r="G19" s="63">
        <f>F19/E19*100</f>
        <v>25</v>
      </c>
      <c r="H19" s="62">
        <f>SUM(H17:H18)</f>
        <v>15</v>
      </c>
      <c r="I19" s="63">
        <f>H19/E19*100</f>
        <v>37.5</v>
      </c>
      <c r="J19" s="62">
        <f>SUM(J17:J18)</f>
        <v>14</v>
      </c>
      <c r="K19" s="63">
        <f>J19/E19*100</f>
        <v>35</v>
      </c>
      <c r="L19" s="62">
        <f>SUM(L17:L18)</f>
        <v>1</v>
      </c>
      <c r="M19" s="63">
        <f>L19/E19*100</f>
        <v>2.5</v>
      </c>
    </row>
    <row r="20" spans="1:13" ht="12.75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</row>
    <row r="21" spans="8:14" ht="13.5">
      <c r="H21" s="39" t="s">
        <v>50</v>
      </c>
      <c r="I21" s="39"/>
      <c r="J21" s="39"/>
      <c r="K21" s="39"/>
      <c r="L21" s="39"/>
      <c r="M21" s="39"/>
      <c r="N21" s="13"/>
    </row>
    <row r="22" spans="1:13" ht="14.25" customHeight="1">
      <c r="A22" s="29" t="s">
        <v>21</v>
      </c>
      <c r="B22" s="32"/>
      <c r="C22" s="32"/>
      <c r="H22" s="29" t="s">
        <v>40</v>
      </c>
      <c r="I22" s="29"/>
      <c r="J22" s="29"/>
      <c r="K22" s="29"/>
      <c r="L22" s="29"/>
      <c r="M22" s="29"/>
    </row>
    <row r="27" spans="1:13" ht="12.75">
      <c r="A27" s="33" t="s">
        <v>55</v>
      </c>
      <c r="B27" s="33"/>
      <c r="C27" s="33"/>
      <c r="H27" s="13"/>
      <c r="I27" s="13"/>
      <c r="J27" s="13"/>
      <c r="K27" s="13" t="s">
        <v>48</v>
      </c>
      <c r="L27" s="13"/>
      <c r="M27" s="13"/>
    </row>
  </sheetData>
  <sheetProtection/>
  <mergeCells count="23">
    <mergeCell ref="F7:M7"/>
    <mergeCell ref="A27:C27"/>
    <mergeCell ref="B7:B8"/>
    <mergeCell ref="D15:D16"/>
    <mergeCell ref="A13:C13"/>
    <mergeCell ref="E15:E16"/>
    <mergeCell ref="E7:E8"/>
    <mergeCell ref="A15:A16"/>
    <mergeCell ref="F15:M15"/>
    <mergeCell ref="A1:D1"/>
    <mergeCell ref="A2:D2"/>
    <mergeCell ref="E1:L1"/>
    <mergeCell ref="E2:L2"/>
    <mergeCell ref="A3:D3"/>
    <mergeCell ref="A5:C5"/>
    <mergeCell ref="A7:A8"/>
    <mergeCell ref="C7:C8"/>
    <mergeCell ref="D7:D8"/>
    <mergeCell ref="B15:B16"/>
    <mergeCell ref="C15:C16"/>
    <mergeCell ref="A22:C22"/>
    <mergeCell ref="H21:M21"/>
    <mergeCell ref="H22:M22"/>
  </mergeCells>
  <printOptions/>
  <pageMargins left="0.42" right="0.25" top="0.5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I31" sqref="I31"/>
    </sheetView>
  </sheetViews>
  <sheetFormatPr defaultColWidth="9.140625" defaultRowHeight="12.75"/>
  <cols>
    <col min="1" max="13" width="7.7109375" style="1" customWidth="1"/>
    <col min="14" max="14" width="3.7109375" style="1" customWidth="1"/>
    <col min="15" max="15" width="3.421875" style="1" customWidth="1"/>
    <col min="16" max="16" width="3.8515625" style="1" customWidth="1"/>
    <col min="17" max="17" width="3.7109375" style="1" customWidth="1"/>
    <col min="18" max="18" width="3.140625" style="1" customWidth="1"/>
    <col min="19" max="19" width="3.28125" style="1" customWidth="1"/>
    <col min="20" max="16384" width="9.140625" style="1" customWidth="1"/>
  </cols>
  <sheetData>
    <row r="1" spans="1:13" ht="12.75">
      <c r="A1" s="29" t="s">
        <v>10</v>
      </c>
      <c r="B1" s="33"/>
      <c r="C1" s="33"/>
      <c r="D1" s="33"/>
      <c r="E1" s="37" t="str">
        <f>'DL'!E2</f>
        <v>BÁO CÁO KẾT QUẢ KIỂM TRA ĐỊNH KỲ GIỮA KỲ II </v>
      </c>
      <c r="F1" s="38"/>
      <c r="G1" s="38"/>
      <c r="H1" s="38"/>
      <c r="I1" s="38"/>
      <c r="J1" s="38"/>
      <c r="K1" s="38"/>
      <c r="L1" s="38"/>
      <c r="M1" s="11" t="s">
        <v>0</v>
      </c>
    </row>
    <row r="2" spans="1:13" ht="12.75">
      <c r="A2" s="36" t="str">
        <f>'DL'!A3</f>
        <v>TRƯỜNG TIỂU HỌC BÌNH NGỌC</v>
      </c>
      <c r="B2" s="33"/>
      <c r="C2" s="33"/>
      <c r="D2" s="33"/>
      <c r="E2" s="38" t="str">
        <f>'DL'!A2</f>
        <v>NĂM HỌC 2013 - 2014</v>
      </c>
      <c r="F2" s="38"/>
      <c r="G2" s="38"/>
      <c r="H2" s="38"/>
      <c r="I2" s="38"/>
      <c r="J2" s="38"/>
      <c r="K2" s="38"/>
      <c r="L2" s="38"/>
      <c r="M2" s="2"/>
    </row>
    <row r="3" spans="1:12" ht="15.75" customHeight="1">
      <c r="A3" s="29"/>
      <c r="B3" s="33"/>
      <c r="C3" s="33"/>
      <c r="D3" s="33"/>
      <c r="E3" s="12"/>
      <c r="F3" s="13"/>
      <c r="G3" s="13"/>
      <c r="H3" s="13"/>
      <c r="I3" s="13"/>
      <c r="J3" s="13"/>
      <c r="K3" s="13"/>
      <c r="L3" s="13"/>
    </row>
    <row r="4" ht="15.75">
      <c r="H4" s="14" t="s">
        <v>25</v>
      </c>
    </row>
    <row r="5" spans="1:3" ht="13.5" customHeight="1">
      <c r="A5" s="29" t="s">
        <v>12</v>
      </c>
      <c r="B5" s="34"/>
      <c r="C5" s="34"/>
    </row>
    <row r="6" ht="10.5" customHeight="1"/>
    <row r="7" spans="1:13" s="43" customFormat="1" ht="32.25" customHeight="1">
      <c r="A7" s="35" t="s">
        <v>1</v>
      </c>
      <c r="B7" s="30" t="s">
        <v>13</v>
      </c>
      <c r="C7" s="30" t="s">
        <v>14</v>
      </c>
      <c r="D7" s="30" t="s">
        <v>15</v>
      </c>
      <c r="E7" s="30" t="s">
        <v>16</v>
      </c>
      <c r="F7" s="40" t="s">
        <v>17</v>
      </c>
      <c r="G7" s="41"/>
      <c r="H7" s="41"/>
      <c r="I7" s="41"/>
      <c r="J7" s="41"/>
      <c r="K7" s="41"/>
      <c r="L7" s="41"/>
      <c r="M7" s="42"/>
    </row>
    <row r="8" spans="1:13" s="43" customFormat="1" ht="32.25" customHeight="1">
      <c r="A8" s="31"/>
      <c r="B8" s="31"/>
      <c r="C8" s="31"/>
      <c r="D8" s="31"/>
      <c r="E8" s="31"/>
      <c r="F8" s="44" t="s">
        <v>2</v>
      </c>
      <c r="G8" s="44" t="s">
        <v>37</v>
      </c>
      <c r="H8" s="44" t="s">
        <v>3</v>
      </c>
      <c r="I8" s="44" t="s">
        <v>37</v>
      </c>
      <c r="J8" s="44" t="s">
        <v>4</v>
      </c>
      <c r="K8" s="44" t="s">
        <v>37</v>
      </c>
      <c r="L8" s="45" t="s">
        <v>18</v>
      </c>
      <c r="M8" s="46" t="s">
        <v>37</v>
      </c>
    </row>
    <row r="9" spans="1:26" s="51" customFormat="1" ht="32.25" customHeight="1">
      <c r="A9" s="47">
        <v>1</v>
      </c>
      <c r="B9" s="47" t="s">
        <v>30</v>
      </c>
      <c r="C9" s="47">
        <v>1</v>
      </c>
      <c r="D9" s="47">
        <v>16</v>
      </c>
      <c r="E9" s="48">
        <f>SUM(F9,H9,J9,L9)</f>
        <v>16</v>
      </c>
      <c r="F9" s="47">
        <v>3</v>
      </c>
      <c r="G9" s="49">
        <f>F9/E9*100</f>
        <v>18.75</v>
      </c>
      <c r="H9" s="47">
        <v>6</v>
      </c>
      <c r="I9" s="49">
        <f>H9/E9*100</f>
        <v>37.5</v>
      </c>
      <c r="J9" s="47">
        <v>6</v>
      </c>
      <c r="K9" s="49">
        <f>J9/E9*100</f>
        <v>37.5</v>
      </c>
      <c r="L9" s="47">
        <v>1</v>
      </c>
      <c r="M9" s="49">
        <f>L9/E9*100</f>
        <v>6.25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55" customFormat="1" ht="32.25" customHeight="1">
      <c r="A10" s="52">
        <v>2</v>
      </c>
      <c r="B10" s="52" t="s">
        <v>31</v>
      </c>
      <c r="C10" s="52">
        <v>1</v>
      </c>
      <c r="D10" s="52">
        <v>16</v>
      </c>
      <c r="E10" s="53">
        <f>SUM(F10,H10,J10,L10)</f>
        <v>16</v>
      </c>
      <c r="F10" s="52">
        <v>5</v>
      </c>
      <c r="G10" s="49">
        <f>F10/E10*100</f>
        <v>31.25</v>
      </c>
      <c r="H10" s="52">
        <v>5</v>
      </c>
      <c r="I10" s="49">
        <f>H10/E10*100</f>
        <v>31.25</v>
      </c>
      <c r="J10" s="52">
        <v>5</v>
      </c>
      <c r="K10" s="49">
        <f>J10/E10*100</f>
        <v>31.25</v>
      </c>
      <c r="L10" s="52">
        <v>1</v>
      </c>
      <c r="M10" s="49">
        <f>L10/E10*100</f>
        <v>6.25</v>
      </c>
      <c r="N10" s="54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13" s="43" customFormat="1" ht="32.25" customHeight="1">
      <c r="A11" s="56" t="s">
        <v>19</v>
      </c>
      <c r="B11" s="57"/>
      <c r="C11" s="58">
        <f>SUM(C9:C10)</f>
        <v>2</v>
      </c>
      <c r="D11" s="58">
        <f>SUM(D9:D10)</f>
        <v>32</v>
      </c>
      <c r="E11" s="58">
        <f>SUM(E9:E10)</f>
        <v>32</v>
      </c>
      <c r="F11" s="58">
        <f>SUM(F9:F10)</f>
        <v>8</v>
      </c>
      <c r="G11" s="59">
        <f>F11/E11*100</f>
        <v>25</v>
      </c>
      <c r="H11" s="58">
        <f>SUM(H9:H10)</f>
        <v>11</v>
      </c>
      <c r="I11" s="59">
        <f>H11/E11*100</f>
        <v>34.375</v>
      </c>
      <c r="J11" s="58">
        <f>SUM(J9:J10)</f>
        <v>11</v>
      </c>
      <c r="K11" s="59">
        <f>J11/E11*100</f>
        <v>34.375</v>
      </c>
      <c r="L11" s="58">
        <f>SUM(L9:L10)</f>
        <v>2</v>
      </c>
      <c r="M11" s="59">
        <f>L11/E11*100</f>
        <v>6.25</v>
      </c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" ht="16.5" customHeight="1">
      <c r="A13" s="29" t="s">
        <v>20</v>
      </c>
      <c r="B13" s="34"/>
      <c r="C13" s="34"/>
    </row>
    <row r="14" ht="9.75" customHeight="1"/>
    <row r="15" spans="1:19" s="43" customFormat="1" ht="32.25" customHeight="1">
      <c r="A15" s="35" t="s">
        <v>1</v>
      </c>
      <c r="B15" s="30" t="s">
        <v>13</v>
      </c>
      <c r="C15" s="30" t="s">
        <v>14</v>
      </c>
      <c r="D15" s="30" t="s">
        <v>15</v>
      </c>
      <c r="E15" s="30" t="s">
        <v>16</v>
      </c>
      <c r="F15" s="40" t="s">
        <v>17</v>
      </c>
      <c r="G15" s="41"/>
      <c r="H15" s="41"/>
      <c r="I15" s="41"/>
      <c r="J15" s="41"/>
      <c r="K15" s="41"/>
      <c r="L15" s="41"/>
      <c r="M15" s="42"/>
      <c r="O15" s="60"/>
      <c r="P15" s="60"/>
      <c r="Q15" s="60"/>
      <c r="R15" s="60"/>
      <c r="S15" s="60"/>
    </row>
    <row r="16" spans="1:19" s="43" customFormat="1" ht="32.25" customHeight="1">
      <c r="A16" s="31"/>
      <c r="B16" s="31"/>
      <c r="C16" s="31"/>
      <c r="D16" s="31"/>
      <c r="E16" s="31"/>
      <c r="F16" s="44" t="s">
        <v>2</v>
      </c>
      <c r="G16" s="44" t="s">
        <v>37</v>
      </c>
      <c r="H16" s="44" t="s">
        <v>3</v>
      </c>
      <c r="I16" s="44" t="s">
        <v>37</v>
      </c>
      <c r="J16" s="44" t="s">
        <v>4</v>
      </c>
      <c r="K16" s="44" t="s">
        <v>37</v>
      </c>
      <c r="L16" s="45" t="s">
        <v>18</v>
      </c>
      <c r="M16" s="46" t="s">
        <v>37</v>
      </c>
      <c r="O16" s="60"/>
      <c r="P16" s="60"/>
      <c r="Q16" s="60"/>
      <c r="R16" s="60"/>
      <c r="S16" s="60"/>
    </row>
    <row r="17" spans="1:13" s="43" customFormat="1" ht="32.25" customHeight="1">
      <c r="A17" s="47">
        <v>1</v>
      </c>
      <c r="B17" s="47" t="s">
        <v>30</v>
      </c>
      <c r="C17" s="47">
        <v>1</v>
      </c>
      <c r="D17" s="47">
        <v>16</v>
      </c>
      <c r="E17" s="48">
        <f>SUM(F17,H17,J17,L17)</f>
        <v>16</v>
      </c>
      <c r="F17" s="47">
        <v>5</v>
      </c>
      <c r="G17" s="61">
        <f>F17/E17*100</f>
        <v>31.25</v>
      </c>
      <c r="H17" s="47">
        <v>4</v>
      </c>
      <c r="I17" s="61">
        <f>H17/E17*100</f>
        <v>25</v>
      </c>
      <c r="J17" s="47">
        <v>6</v>
      </c>
      <c r="K17" s="61">
        <f>J17/E17*100</f>
        <v>37.5</v>
      </c>
      <c r="L17" s="47">
        <v>1</v>
      </c>
      <c r="M17" s="61">
        <f>L17/E17*100</f>
        <v>6.25</v>
      </c>
    </row>
    <row r="18" spans="1:13" s="43" customFormat="1" ht="32.25" customHeight="1">
      <c r="A18" s="52">
        <v>2</v>
      </c>
      <c r="B18" s="52" t="s">
        <v>31</v>
      </c>
      <c r="C18" s="52">
        <v>1</v>
      </c>
      <c r="D18" s="52">
        <v>16</v>
      </c>
      <c r="E18" s="53">
        <f>SUM(F18,H18,J18,L18)</f>
        <v>16</v>
      </c>
      <c r="F18" s="52">
        <v>4</v>
      </c>
      <c r="G18" s="61">
        <f>F18/E18*100</f>
        <v>25</v>
      </c>
      <c r="H18" s="52">
        <v>4</v>
      </c>
      <c r="I18" s="61">
        <f>H18/E18*100</f>
        <v>25</v>
      </c>
      <c r="J18" s="52">
        <v>6</v>
      </c>
      <c r="K18" s="61">
        <f>J18/E18*100</f>
        <v>37.5</v>
      </c>
      <c r="L18" s="52">
        <v>2</v>
      </c>
      <c r="M18" s="61">
        <f>L18/E18*100</f>
        <v>12.5</v>
      </c>
    </row>
    <row r="19" spans="1:13" s="43" customFormat="1" ht="32.25" customHeight="1">
      <c r="A19" s="56" t="s">
        <v>19</v>
      </c>
      <c r="B19" s="57"/>
      <c r="C19" s="58">
        <f>SUM(C17:C18)</f>
        <v>2</v>
      </c>
      <c r="D19" s="58">
        <f>SUM(D17:D18)</f>
        <v>32</v>
      </c>
      <c r="E19" s="62">
        <f>SUM(E17:E18)</f>
        <v>32</v>
      </c>
      <c r="F19" s="62">
        <f>SUM(F17:F18)</f>
        <v>9</v>
      </c>
      <c r="G19" s="63">
        <f>F19/E19*100</f>
        <v>28.125</v>
      </c>
      <c r="H19" s="62">
        <f>SUM(H17:H18)</f>
        <v>8</v>
      </c>
      <c r="I19" s="63">
        <f>H19/E19*100</f>
        <v>25</v>
      </c>
      <c r="J19" s="62">
        <f>SUM(J17:J18)</f>
        <v>12</v>
      </c>
      <c r="K19" s="63">
        <f>J19/E19*100</f>
        <v>37.5</v>
      </c>
      <c r="L19" s="62">
        <f>SUM(L17:L18)</f>
        <v>3</v>
      </c>
      <c r="M19" s="63">
        <f>L19/E19*100</f>
        <v>9.375</v>
      </c>
    </row>
    <row r="20" spans="1:13" s="43" customFormat="1" ht="14.25" customHeight="1">
      <c r="A20" s="50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8:14" ht="13.5">
      <c r="H21" s="39" t="s">
        <v>50</v>
      </c>
      <c r="I21" s="39"/>
      <c r="J21" s="33"/>
      <c r="K21" s="33"/>
      <c r="L21" s="33"/>
      <c r="M21" s="33"/>
      <c r="N21" s="33"/>
    </row>
    <row r="22" spans="1:13" ht="14.25" customHeight="1">
      <c r="A22" s="29" t="s">
        <v>21</v>
      </c>
      <c r="B22" s="32"/>
      <c r="C22" s="32"/>
      <c r="H22" s="29" t="s">
        <v>40</v>
      </c>
      <c r="I22" s="29"/>
      <c r="J22" s="29"/>
      <c r="K22" s="29"/>
      <c r="L22" s="29"/>
      <c r="M22" s="29"/>
    </row>
    <row r="27" spans="1:13" ht="12.75">
      <c r="A27" s="33"/>
      <c r="B27" s="33"/>
      <c r="C27" s="33"/>
      <c r="H27" s="13"/>
      <c r="I27" s="13"/>
      <c r="J27" s="13"/>
      <c r="K27" s="13"/>
      <c r="L27" s="13"/>
      <c r="M27" s="13"/>
    </row>
  </sheetData>
  <sheetProtection/>
  <mergeCells count="23">
    <mergeCell ref="B15:B16"/>
    <mergeCell ref="C15:C16"/>
    <mergeCell ref="A22:C22"/>
    <mergeCell ref="H22:M22"/>
    <mergeCell ref="A3:D3"/>
    <mergeCell ref="A5:C5"/>
    <mergeCell ref="A7:A8"/>
    <mergeCell ref="C7:C8"/>
    <mergeCell ref="D7:D8"/>
    <mergeCell ref="A1:D1"/>
    <mergeCell ref="A2:D2"/>
    <mergeCell ref="E1:L1"/>
    <mergeCell ref="E2:L2"/>
    <mergeCell ref="F7:M7"/>
    <mergeCell ref="A27:C27"/>
    <mergeCell ref="B7:B8"/>
    <mergeCell ref="D15:D16"/>
    <mergeCell ref="H21:N21"/>
    <mergeCell ref="A13:C13"/>
    <mergeCell ref="E15:E16"/>
    <mergeCell ref="E7:E8"/>
    <mergeCell ref="A15:A16"/>
    <mergeCell ref="F15:M15"/>
  </mergeCells>
  <printOptions/>
  <pageMargins left="0.49" right="0.25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TRUNG TAM CUU HO MAY TINH 911</cp:lastModifiedBy>
  <cp:lastPrinted>2014-03-26T06:49:39Z</cp:lastPrinted>
  <dcterms:created xsi:type="dcterms:W3CDTF">1996-10-14T23:33:28Z</dcterms:created>
  <dcterms:modified xsi:type="dcterms:W3CDTF">2014-03-26T06:53:47Z</dcterms:modified>
  <cp:category/>
  <cp:version/>
  <cp:contentType/>
  <cp:contentStatus/>
</cp:coreProperties>
</file>