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20" windowHeight="8010" tabRatio="450" activeTab="2"/>
  </bookViews>
  <sheets>
    <sheet name="DanhGia-HS" sheetId="1" r:id="rId1"/>
    <sheet name="Diem" sheetId="2" r:id="rId2"/>
    <sheet name="CMon-CDong" sheetId="3" r:id="rId3"/>
    <sheet name="Check Data" sheetId="4" state="hidden" r:id="rId4"/>
  </sheets>
  <definedNames>
    <definedName name="_xlnm.Print_Titles" localSheetId="0">'DanhGia-HS'!$6:$8</definedName>
    <definedName name="_xlnm.Print_Titles" localSheetId="1">'Diem'!$6:$8</definedName>
  </definedNames>
  <calcPr fullCalcOnLoad="1"/>
</workbook>
</file>

<file path=xl/sharedStrings.xml><?xml version="1.0" encoding="utf-8"?>
<sst xmlns="http://schemas.openxmlformats.org/spreadsheetml/2006/main" count="387" uniqueCount="107">
  <si>
    <t>Tổng số</t>
  </si>
  <si>
    <t>Dân tộc</t>
  </si>
  <si>
    <t>1. Tiếng Việt</t>
  </si>
  <si>
    <t>Đơn vị tính</t>
  </si>
  <si>
    <t>Số lượng</t>
  </si>
  <si>
    <t>Lần</t>
  </si>
  <si>
    <t>Lớp</t>
  </si>
  <si>
    <t>Họp Ban đại diện cha mẹ HS</t>
  </si>
  <si>
    <t>Người</t>
  </si>
  <si>
    <t>"</t>
  </si>
  <si>
    <t>Họp chuyên môn theo cụm trường</t>
  </si>
  <si>
    <t>Họp chuyên môn theo trường</t>
  </si>
  <si>
    <t>Họp chuyên môn theo tổ</t>
  </si>
  <si>
    <t>Tham gia tổ chức các hoạt động ngoại khóa</t>
  </si>
  <si>
    <t>1. Cấp trung ương</t>
  </si>
  <si>
    <t>Giáo viên lớp 2</t>
  </si>
  <si>
    <t>Giáo viên lớp 3</t>
  </si>
  <si>
    <t>Giáo viên lớp 4</t>
  </si>
  <si>
    <t>Giáo viên lớp 5</t>
  </si>
  <si>
    <t>Cán bộ quản lý (trường)</t>
  </si>
  <si>
    <t>2. Cấp cụm tỉnh</t>
  </si>
  <si>
    <t>3. Cấp trường</t>
  </si>
  <si>
    <t>IV. Hoàn thành tập huấn VNEN</t>
  </si>
  <si>
    <t>III. Hoạt động Ban đại diện cha, mẹ HS</t>
  </si>
  <si>
    <t>II. Trợ giảng ngôn ngữ được đánh giá hỗ trợ HS có hiệu quả</t>
  </si>
  <si>
    <t>Rất tích cực</t>
  </si>
  <si>
    <t>Tích cực</t>
  </si>
  <si>
    <t>Chưa tích cực</t>
  </si>
  <si>
    <t>Hỗ trợ các hoạt đông giáo dục của nhà trường</t>
  </si>
  <si>
    <t>Nữ dân tộc</t>
  </si>
  <si>
    <t>Nữ</t>
  </si>
  <si>
    <t>V. Lớp học có đồ dùng học tập tự làm</t>
  </si>
  <si>
    <t>Lớp ghép</t>
  </si>
  <si>
    <t>Lớp 1</t>
  </si>
  <si>
    <t>Lớp 2</t>
  </si>
  <si>
    <t>Lớp 3</t>
  </si>
  <si>
    <t>Lớp 4</t>
  </si>
  <si>
    <t>Lớp 5</t>
  </si>
  <si>
    <t>1. Chất lượng giáo dục</t>
  </si>
  <si>
    <t>+ Hoàn cảnh GĐKK</t>
  </si>
  <si>
    <t>+ Thiên tai, dịch bệnh</t>
  </si>
  <si>
    <t>+ Nguyên nhân khác</t>
  </si>
  <si>
    <t>Khuyết tật</t>
  </si>
  <si>
    <t>Trong tổng số</t>
  </si>
  <si>
    <t>Năm học :</t>
  </si>
  <si>
    <t>Trường :</t>
  </si>
  <si>
    <t>`</t>
  </si>
  <si>
    <t>THỐNG KÊ CHẤT LƯỢNG GIÁO DỤC TIỂU HỌC - HỌC KÌ II</t>
  </si>
  <si>
    <t>I. Kết quả học tập</t>
  </si>
  <si>
    <t>Hoàn Thành</t>
  </si>
  <si>
    <t>Chưa hoàn thành</t>
  </si>
  <si>
    <t>2.Toán</t>
  </si>
  <si>
    <t>Hoàn thành</t>
  </si>
  <si>
    <t>3. Đạo đức</t>
  </si>
  <si>
    <t>4. Tự nhiên và Xã hội</t>
  </si>
  <si>
    <t>5. Khoa học</t>
  </si>
  <si>
    <t>6. Lịch sử và Địa lý</t>
  </si>
  <si>
    <t>7. Âm nhạc</t>
  </si>
  <si>
    <t>8. Mĩ thuật</t>
  </si>
  <si>
    <t>9. Thủ công, Kĩ thuật</t>
  </si>
  <si>
    <t>10. Thể dục</t>
  </si>
  <si>
    <t>11. Ngoại ngữ</t>
  </si>
  <si>
    <t>12. Tin học</t>
  </si>
  <si>
    <t>13. Tiếng dân tộc</t>
  </si>
  <si>
    <t>+ KK trong học tập</t>
  </si>
  <si>
    <t>+ Xa trường, đi lại K.khăn</t>
  </si>
  <si>
    <t>I. Sinh hoạt chuyên môn trong học kì</t>
  </si>
  <si>
    <t>Tổng số học sinh</t>
  </si>
  <si>
    <t>Lượt người</t>
  </si>
  <si>
    <t>2. Điểm số học sinh</t>
  </si>
  <si>
    <t>Điểm 10</t>
  </si>
  <si>
    <t>Điểm 9</t>
  </si>
  <si>
    <t>Điểm 8</t>
  </si>
  <si>
    <t>Điểm 7</t>
  </si>
  <si>
    <t>Điểm 6</t>
  </si>
  <si>
    <t>Điểm 5</t>
  </si>
  <si>
    <t>Dưới điểm 5</t>
  </si>
  <si>
    <t>4. Lịch sử và Địa lý</t>
  </si>
  <si>
    <t>5. Ngoại ngữ</t>
  </si>
  <si>
    <t>6. Tin học</t>
  </si>
  <si>
    <t>7. Tiếng dân tộc</t>
  </si>
  <si>
    <t>II. Năng lực</t>
  </si>
  <si>
    <t>Đạt</t>
  </si>
  <si>
    <t>Chưa đạt</t>
  </si>
  <si>
    <t>III. Phẩm chất</t>
  </si>
  <si>
    <t>- Giấy khen cấp trường</t>
  </si>
  <si>
    <t>- Giấy khen cấp trên</t>
  </si>
  <si>
    <t>IV. Khen thưởng</t>
  </si>
  <si>
    <t>V. Chương trình lớp học</t>
  </si>
  <si>
    <t>VI. HSDT được trợ giảng</t>
  </si>
  <si>
    <t>VII. HS.K.Tật không ĐG</t>
  </si>
  <si>
    <t>VIII. HS bỏ học năm học</t>
  </si>
  <si>
    <t>3. Hoạt động chuyên môn - cộng đồng (Học kỳ II)</t>
  </si>
  <si>
    <t>3. Khoa học</t>
  </si>
  <si>
    <t>Tên Mô-đun tập huấn</t>
  </si>
  <si>
    <t>TH31: Tổ chức dạy học, dạy học cả ngày</t>
  </si>
  <si>
    <t>Dạy học đảm bảo chất lượng môn Toán và Tiếng Việt (các lớp 1, 2, 3, 4 và 5)</t>
  </si>
  <si>
    <t>Mô hình trường tiểu học dạy học cả ngày và Lộ trình chuyển đổi</t>
  </si>
  <si>
    <t>Kĩ năng giao tiếp ngôn ngữ địa phương cho giáo viên không phải là người dân tộc (Kh'mer/Chăm/Jrai/H'mông)</t>
  </si>
  <si>
    <t>Tăng cường kĩ năng giao tiếp tiếng Việt cho học sinh dân tộc</t>
  </si>
  <si>
    <t>Dạy học Tiếng Việt 1 - Công nghệ giáo dục</t>
  </si>
  <si>
    <t>VI. Hoàn thành tập huấn về Dạy - Học cả ngày (FDS)</t>
  </si>
  <si>
    <t>Gv hoàn thành tập huấn</t>
  </si>
  <si>
    <t>HT và Phó HT hoàn thành tập huấn</t>
  </si>
  <si>
    <t>Vietec@2014#cuoi</t>
  </si>
  <si>
    <t>2014 - 2015</t>
  </si>
  <si>
    <t>Tiểu học Đào Phúc Lộc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</si>
</sst>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\-0;;@"/>
    <numFmt numFmtId="185" formatCode="0_ ;\-0\ "/>
    <numFmt numFmtId="186" formatCode="#,##0.0"/>
    <numFmt numFmtId="187" formatCode="[$-409]dddd\,\ mmmm\ dd\,\ yyyy"/>
    <numFmt numFmtId="188" formatCode="m/d/yyyy;@"/>
  </numFmts>
  <fonts count="61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9.3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.3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Cambria"/>
      <family val="1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9.35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.35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49" fontId="3" fillId="33" borderId="10" xfId="0" applyNumberFormat="1" applyFont="1" applyFill="1" applyBorder="1" applyAlignment="1" applyProtection="1">
      <alignment horizontal="left" vertical="center" indent="1"/>
      <protection/>
    </xf>
    <xf numFmtId="49" fontId="6" fillId="33" borderId="11" xfId="0" applyNumberFormat="1" applyFont="1" applyFill="1" applyBorder="1" applyAlignment="1" applyProtection="1">
      <alignment vertical="center"/>
      <protection/>
    </xf>
    <xf numFmtId="49" fontId="3" fillId="33" borderId="12" xfId="0" applyNumberFormat="1" applyFont="1" applyFill="1" applyBorder="1" applyAlignment="1" applyProtection="1">
      <alignment horizontal="left" vertical="center" indent="1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left" vertical="top" wrapText="1" indent="2"/>
      <protection/>
    </xf>
    <xf numFmtId="0" fontId="7" fillId="33" borderId="11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horizontal="left" vertical="top" wrapText="1" indent="2"/>
      <protection/>
    </xf>
    <xf numFmtId="0" fontId="7" fillId="33" borderId="13" xfId="0" applyFont="1" applyFill="1" applyBorder="1" applyAlignment="1" applyProtection="1">
      <alignment vertical="top" wrapText="1"/>
      <protection/>
    </xf>
    <xf numFmtId="0" fontId="7" fillId="33" borderId="14" xfId="0" applyFont="1" applyFill="1" applyBorder="1" applyAlignment="1" applyProtection="1">
      <alignment vertical="top" wrapText="1"/>
      <protection/>
    </xf>
    <xf numFmtId="0" fontId="7" fillId="33" borderId="15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textRotation="90" wrapText="1"/>
      <protection/>
    </xf>
    <xf numFmtId="49" fontId="3" fillId="33" borderId="10" xfId="0" applyNumberFormat="1" applyFont="1" applyFill="1" applyBorder="1" applyAlignment="1" applyProtection="1">
      <alignment horizontal="left"/>
      <protection/>
    </xf>
    <xf numFmtId="49" fontId="3" fillId="33" borderId="12" xfId="0" applyNumberFormat="1" applyFont="1" applyFill="1" applyBorder="1" applyAlignment="1" applyProtection="1">
      <alignment horizontal="left"/>
      <protection/>
    </xf>
    <xf numFmtId="49" fontId="6" fillId="33" borderId="13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horizontal="right" vertical="center"/>
      <protection locked="0"/>
    </xf>
    <xf numFmtId="1" fontId="3" fillId="0" borderId="18" xfId="0" applyNumberFormat="1" applyFont="1" applyFill="1" applyBorder="1" applyAlignment="1" applyProtection="1">
      <alignment horizontal="right" vertical="center"/>
      <protection locked="0"/>
    </xf>
    <xf numFmtId="1" fontId="3" fillId="34" borderId="13" xfId="0" applyNumberFormat="1" applyFont="1" applyFill="1" applyBorder="1" applyAlignment="1" applyProtection="1">
      <alignment horizontal="right" vertical="center"/>
      <protection/>
    </xf>
    <xf numFmtId="1" fontId="3" fillId="34" borderId="11" xfId="0" applyNumberFormat="1" applyFont="1" applyFill="1" applyBorder="1" applyAlignment="1" applyProtection="1">
      <alignment horizontal="right" vertical="center"/>
      <protection/>
    </xf>
    <xf numFmtId="1" fontId="3" fillId="0" borderId="12" xfId="0" applyNumberFormat="1" applyFont="1" applyFill="1" applyBorder="1" applyAlignment="1" applyProtection="1">
      <alignment horizontal="right" vertical="center"/>
      <protection locked="0"/>
    </xf>
    <xf numFmtId="1" fontId="3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/>
      <protection/>
    </xf>
    <xf numFmtId="0" fontId="5" fillId="34" borderId="16" xfId="0" applyFont="1" applyFill="1" applyBorder="1" applyAlignment="1" applyProtection="1">
      <alignment horizontal="center"/>
      <protection/>
    </xf>
    <xf numFmtId="0" fontId="5" fillId="34" borderId="19" xfId="0" applyFont="1" applyFill="1" applyBorder="1" applyAlignment="1" applyProtection="1">
      <alignment horizontal="center"/>
      <protection/>
    </xf>
    <xf numFmtId="1" fontId="3" fillId="0" borderId="20" xfId="0" applyNumberFormat="1" applyFont="1" applyFill="1" applyBorder="1" applyAlignment="1" applyProtection="1">
      <alignment horizontal="right" vertical="center"/>
      <protection locked="0"/>
    </xf>
    <xf numFmtId="1" fontId="3" fillId="34" borderId="10" xfId="0" applyNumberFormat="1" applyFont="1" applyFill="1" applyBorder="1" applyAlignment="1" applyProtection="1">
      <alignment horizontal="right" vertical="center"/>
      <protection/>
    </xf>
    <xf numFmtId="1" fontId="3" fillId="34" borderId="12" xfId="0" applyNumberFormat="1" applyFont="1" applyFill="1" applyBorder="1" applyAlignment="1" applyProtection="1">
      <alignment horizontal="right" vertical="center"/>
      <protection/>
    </xf>
    <xf numFmtId="1" fontId="3" fillId="0" borderId="15" xfId="0" applyNumberFormat="1" applyFont="1" applyFill="1" applyBorder="1" applyAlignment="1" applyProtection="1">
      <alignment vertical="center"/>
      <protection locked="0"/>
    </xf>
    <xf numFmtId="1" fontId="3" fillId="34" borderId="13" xfId="0" applyNumberFormat="1" applyFont="1" applyFill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center"/>
      <protection/>
    </xf>
    <xf numFmtId="1" fontId="10" fillId="0" borderId="22" xfId="0" applyNumberFormat="1" applyFont="1" applyBorder="1" applyAlignment="1" applyProtection="1">
      <alignment horizontal="center"/>
      <protection/>
    </xf>
    <xf numFmtId="1" fontId="10" fillId="0" borderId="23" xfId="0" applyNumberFormat="1" applyFont="1" applyBorder="1" applyAlignment="1" applyProtection="1">
      <alignment horizontal="center"/>
      <protection/>
    </xf>
    <xf numFmtId="1" fontId="10" fillId="0" borderId="22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 textRotation="90" wrapText="1"/>
      <protection/>
    </xf>
    <xf numFmtId="0" fontId="3" fillId="0" borderId="23" xfId="0" applyFont="1" applyFill="1" applyBorder="1" applyAlignment="1" applyProtection="1">
      <alignment horizontal="center" textRotation="90" wrapText="1"/>
      <protection/>
    </xf>
    <xf numFmtId="0" fontId="5" fillId="0" borderId="2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1" fontId="6" fillId="33" borderId="11" xfId="0" applyNumberFormat="1" applyFont="1" applyFill="1" applyBorder="1" applyAlignment="1" applyProtection="1">
      <alignment vertical="center"/>
      <protection/>
    </xf>
    <xf numFmtId="1" fontId="6" fillId="33" borderId="10" xfId="0" applyNumberFormat="1" applyFont="1" applyFill="1" applyBorder="1" applyAlignment="1" applyProtection="1">
      <alignment vertical="center"/>
      <protection/>
    </xf>
    <xf numFmtId="1" fontId="6" fillId="33" borderId="12" xfId="0" applyNumberFormat="1" applyFont="1" applyFill="1" applyBorder="1" applyAlignment="1" applyProtection="1">
      <alignment vertical="center"/>
      <protection/>
    </xf>
    <xf numFmtId="1" fontId="6" fillId="33" borderId="13" xfId="0" applyNumberFormat="1" applyFont="1" applyFill="1" applyBorder="1" applyAlignment="1" applyProtection="1">
      <alignment horizontal="left" vertical="center"/>
      <protection/>
    </xf>
    <xf numFmtId="1" fontId="10" fillId="0" borderId="21" xfId="0" applyNumberFormat="1" applyFont="1" applyFill="1" applyBorder="1" applyAlignment="1" applyProtection="1">
      <alignment horizontal="center"/>
      <protection/>
    </xf>
    <xf numFmtId="0" fontId="12" fillId="0" borderId="21" xfId="0" applyFont="1" applyBorder="1" applyAlignment="1">
      <alignment horizontal="center"/>
    </xf>
    <xf numFmtId="49" fontId="3" fillId="35" borderId="24" xfId="0" applyNumberFormat="1" applyFont="1" applyFill="1" applyBorder="1" applyAlignment="1" applyProtection="1">
      <alignment vertical="center"/>
      <protection/>
    </xf>
    <xf numFmtId="49" fontId="3" fillId="35" borderId="22" xfId="0" applyNumberFormat="1" applyFont="1" applyFill="1" applyBorder="1" applyAlignment="1" applyProtection="1">
      <alignment vertical="center"/>
      <protection/>
    </xf>
    <xf numFmtId="0" fontId="47" fillId="0" borderId="0" xfId="53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49" fontId="3" fillId="33" borderId="16" xfId="0" applyNumberFormat="1" applyFont="1" applyFill="1" applyBorder="1" applyAlignment="1" applyProtection="1">
      <alignment horizontal="left" vertical="center" indent="1"/>
      <protection/>
    </xf>
    <xf numFmtId="1" fontId="3" fillId="0" borderId="16" xfId="0" applyNumberFormat="1" applyFont="1" applyFill="1" applyBorder="1" applyAlignment="1" applyProtection="1">
      <alignment horizontal="right" vertical="center"/>
      <protection locked="0"/>
    </xf>
    <xf numFmtId="1" fontId="3" fillId="0" borderId="25" xfId="0" applyNumberFormat="1" applyFont="1" applyFill="1" applyBorder="1" applyAlignment="1" applyProtection="1">
      <alignment horizontal="right" vertical="center"/>
      <protection locked="0"/>
    </xf>
    <xf numFmtId="49" fontId="3" fillId="33" borderId="18" xfId="0" applyNumberFormat="1" applyFont="1" applyFill="1" applyBorder="1" applyAlignment="1" applyProtection="1">
      <alignment horizontal="left" vertical="center" indent="1"/>
      <protection/>
    </xf>
    <xf numFmtId="1" fontId="6" fillId="33" borderId="17" xfId="0" applyNumberFormat="1" applyFont="1" applyFill="1" applyBorder="1" applyAlignment="1" applyProtection="1">
      <alignment vertical="center"/>
      <protection/>
    </xf>
    <xf numFmtId="1" fontId="3" fillId="0" borderId="17" xfId="0" applyNumberFormat="1" applyFont="1" applyFill="1" applyBorder="1" applyAlignment="1" applyProtection="1">
      <alignment horizontal="right" vertical="center"/>
      <protection locked="0"/>
    </xf>
    <xf numFmtId="1" fontId="6" fillId="33" borderId="23" xfId="0" applyNumberFormat="1" applyFont="1" applyFill="1" applyBorder="1" applyAlignment="1" applyProtection="1">
      <alignment vertical="center"/>
      <protection/>
    </xf>
    <xf numFmtId="1" fontId="3" fillId="0" borderId="26" xfId="0" applyNumberFormat="1" applyFont="1" applyFill="1" applyBorder="1" applyAlignment="1" applyProtection="1">
      <alignment horizontal="right" vertical="center"/>
      <protection locked="0"/>
    </xf>
    <xf numFmtId="1" fontId="6" fillId="33" borderId="16" xfId="0" applyNumberFormat="1" applyFont="1" applyFill="1" applyBorder="1" applyAlignment="1" applyProtection="1">
      <alignment vertical="center"/>
      <protection/>
    </xf>
    <xf numFmtId="1" fontId="3" fillId="34" borderId="16" xfId="0" applyNumberFormat="1" applyFont="1" applyFill="1" applyBorder="1" applyAlignment="1" applyProtection="1">
      <alignment horizontal="right" vertical="center"/>
      <protection/>
    </xf>
    <xf numFmtId="1" fontId="3" fillId="34" borderId="19" xfId="0" applyNumberFormat="1" applyFont="1" applyFill="1" applyBorder="1" applyAlignment="1" applyProtection="1">
      <alignment horizontal="right" vertical="center"/>
      <protection/>
    </xf>
    <xf numFmtId="1" fontId="3" fillId="0" borderId="19" xfId="0" applyNumberFormat="1" applyFont="1" applyFill="1" applyBorder="1" applyAlignment="1" applyProtection="1">
      <alignment horizontal="right" vertical="center"/>
      <protection locked="0"/>
    </xf>
    <xf numFmtId="1" fontId="3" fillId="0" borderId="2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38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5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" fontId="10" fillId="0" borderId="18" xfId="0" applyNumberFormat="1" applyFont="1" applyBorder="1" applyAlignment="1" applyProtection="1">
      <alignment horizontal="center"/>
      <protection/>
    </xf>
    <xf numFmtId="1" fontId="6" fillId="33" borderId="19" xfId="0" applyNumberFormat="1" applyFont="1" applyFill="1" applyBorder="1" applyAlignment="1" applyProtection="1">
      <alignment vertical="center"/>
      <protection/>
    </xf>
    <xf numFmtId="1" fontId="56" fillId="0" borderId="24" xfId="0" applyNumberFormat="1" applyFont="1" applyBorder="1" applyAlignment="1" applyProtection="1">
      <alignment horizontal="center" vertical="center"/>
      <protection/>
    </xf>
    <xf numFmtId="0" fontId="54" fillId="0" borderId="24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1" fontId="54" fillId="0" borderId="22" xfId="0" applyNumberFormat="1" applyFont="1" applyBorder="1" applyAlignment="1">
      <alignment horizontal="center" vertical="center"/>
    </xf>
    <xf numFmtId="0" fontId="56" fillId="0" borderId="22" xfId="0" applyFont="1" applyBorder="1" applyAlignment="1" applyProtection="1">
      <alignment horizontal="center" vertical="center"/>
      <protection/>
    </xf>
    <xf numFmtId="1" fontId="54" fillId="0" borderId="22" xfId="0" applyNumberFormat="1" applyFont="1" applyBorder="1" applyAlignment="1" applyProtection="1">
      <alignment horizontal="center" vertical="center"/>
      <protection/>
    </xf>
    <xf numFmtId="0" fontId="54" fillId="0" borderId="22" xfId="0" applyFont="1" applyBorder="1" applyAlignment="1" applyProtection="1">
      <alignment horizontal="center" vertical="center"/>
      <protection/>
    </xf>
    <xf numFmtId="1" fontId="56" fillId="0" borderId="22" xfId="0" applyNumberFormat="1" applyFont="1" applyBorder="1" applyAlignment="1" applyProtection="1">
      <alignment horizontal="center" vertical="center"/>
      <protection/>
    </xf>
    <xf numFmtId="1" fontId="57" fillId="0" borderId="24" xfId="0" applyNumberFormat="1" applyFont="1" applyBorder="1" applyAlignment="1" applyProtection="1">
      <alignment horizontal="center" vertical="center"/>
      <protection/>
    </xf>
    <xf numFmtId="0" fontId="58" fillId="0" borderId="22" xfId="0" applyFont="1" applyBorder="1" applyAlignment="1" applyProtection="1">
      <alignment horizontal="center" vertical="center"/>
      <protection/>
    </xf>
    <xf numFmtId="1" fontId="10" fillId="0" borderId="34" xfId="0" applyNumberFormat="1" applyFont="1" applyBorder="1" applyAlignment="1" applyProtection="1">
      <alignment horizontal="center"/>
      <protection/>
    </xf>
    <xf numFmtId="0" fontId="59" fillId="36" borderId="0" xfId="0" applyFont="1" applyFill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 vertical="center" textRotation="90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left" vertical="center" wrapText="1" indent="1"/>
      <protection/>
    </xf>
    <xf numFmtId="0" fontId="11" fillId="33" borderId="12" xfId="0" applyFont="1" applyFill="1" applyBorder="1" applyAlignment="1" applyProtection="1">
      <alignment horizontal="left" vertical="center" wrapText="1" indent="1"/>
      <protection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textRotation="90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 vertical="center" textRotation="90" wrapText="1"/>
      <protection/>
    </xf>
    <xf numFmtId="0" fontId="3" fillId="33" borderId="14" xfId="0" applyFont="1" applyFill="1" applyBorder="1" applyAlignment="1" applyProtection="1">
      <alignment horizontal="center" vertical="center" textRotation="90" wrapText="1"/>
      <protection/>
    </xf>
    <xf numFmtId="0" fontId="3" fillId="33" borderId="17" xfId="0" applyFont="1" applyFill="1" applyBorder="1" applyAlignment="1" applyProtection="1">
      <alignment horizontal="center" vertical="center" textRotation="90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60" fillId="36" borderId="0" xfId="0" applyFont="1" applyFill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 wrapText="1" indent="1"/>
      <protection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0" fontId="5" fillId="33" borderId="39" xfId="0" applyFont="1" applyFill="1" applyBorder="1" applyAlignment="1" applyProtection="1">
      <alignment horizontal="center" vertical="top" wrapText="1"/>
      <protection/>
    </xf>
    <xf numFmtId="0" fontId="5" fillId="33" borderId="40" xfId="0" applyFont="1" applyFill="1" applyBorder="1" applyAlignment="1" applyProtection="1">
      <alignment horizontal="center" vertical="top" wrapText="1"/>
      <protection/>
    </xf>
    <xf numFmtId="0" fontId="5" fillId="33" borderId="41" xfId="0" applyFont="1" applyFill="1" applyBorder="1" applyAlignment="1" applyProtection="1">
      <alignment horizontal="center" vertical="top" wrapText="1"/>
      <protection/>
    </xf>
    <xf numFmtId="0" fontId="55" fillId="36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ietec@2014#cuo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6"/>
  <sheetViews>
    <sheetView showGridLines="0" showZeros="0" zoomScale="75" zoomScaleNormal="75" zoomScalePageLayoutView="0" workbookViewId="0" topLeftCell="A1">
      <pane xSplit="1" ySplit="8" topLeftCell="B2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57" sqref="AI57"/>
    </sheetView>
  </sheetViews>
  <sheetFormatPr defaultColWidth="9.00390625" defaultRowHeight="15.75" customHeight="1"/>
  <cols>
    <col min="1" max="1" width="18.25390625" style="1" customWidth="1"/>
    <col min="2" max="2" width="6.125" style="1" customWidth="1"/>
    <col min="3" max="6" width="3.75390625" style="1" customWidth="1"/>
    <col min="7" max="8" width="3.25390625" style="21" customWidth="1"/>
    <col min="9" max="12" width="3.75390625" style="21" customWidth="1"/>
    <col min="13" max="14" width="3.25390625" style="21" customWidth="1"/>
    <col min="15" max="18" width="3.75390625" style="21" customWidth="1"/>
    <col min="19" max="20" width="3.25390625" style="21" customWidth="1"/>
    <col min="21" max="24" width="3.75390625" style="21" customWidth="1"/>
    <col min="25" max="26" width="3.25390625" style="21" customWidth="1"/>
    <col min="27" max="30" width="3.75390625" style="21" customWidth="1"/>
    <col min="31" max="32" width="3.25390625" style="21" customWidth="1"/>
    <col min="33" max="37" width="3.50390625" style="22" customWidth="1"/>
    <col min="38" max="38" width="3.50390625" style="0" customWidth="1"/>
    <col min="39" max="39" width="4.00390625" style="0" customWidth="1"/>
    <col min="40" max="40" width="3.50390625" style="0" customWidth="1"/>
    <col min="41" max="47" width="3.50390625" style="21" customWidth="1"/>
    <col min="48" max="50" width="3.50390625" style="1" customWidth="1"/>
    <col min="51" max="51" width="4.50390625" style="1" customWidth="1"/>
    <col min="52" max="62" width="3.50390625" style="1" customWidth="1"/>
    <col min="63" max="63" width="3.875" style="1" customWidth="1"/>
    <col min="64" max="16384" width="9.00390625" style="1" customWidth="1"/>
  </cols>
  <sheetData>
    <row r="1" spans="1:32" ht="25.5" customHeight="1">
      <c r="A1" s="130" t="s">
        <v>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</row>
    <row r="2" spans="1:46" ht="25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</row>
    <row r="3" spans="1:35" ht="21.75" customHeight="1">
      <c r="A3" s="38"/>
      <c r="B3" s="38"/>
      <c r="C3" s="38"/>
      <c r="D3" s="38"/>
      <c r="E3" s="38"/>
      <c r="F3" s="38"/>
      <c r="G3" s="38"/>
      <c r="H3" s="38"/>
      <c r="I3" s="122" t="s">
        <v>44</v>
      </c>
      <c r="J3" s="122"/>
      <c r="K3" s="122"/>
      <c r="L3" s="124" t="s">
        <v>105</v>
      </c>
      <c r="M3" s="124"/>
      <c r="N3" s="124"/>
      <c r="O3" s="124"/>
      <c r="P3" s="124"/>
      <c r="Q3" s="124"/>
      <c r="R3" s="124"/>
      <c r="S3" s="124"/>
      <c r="T3" s="124"/>
      <c r="U3" s="124"/>
      <c r="V3" s="38"/>
      <c r="W3" s="119">
        <f>IF(AND(COUNT(AG9:BK68)=1254,COUNTIF(B69:AF86,0)+COUNTBLANK(B69:AF86)=558),"","Còn lỗi. Kiểm tra lại!")</f>
      </c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</row>
    <row r="4" spans="9:21" ht="15.75" customHeight="1">
      <c r="I4" s="123" t="s">
        <v>45</v>
      </c>
      <c r="J4" s="123"/>
      <c r="K4" s="123"/>
      <c r="L4" s="125" t="s">
        <v>106</v>
      </c>
      <c r="M4" s="125"/>
      <c r="N4" s="125" t="s">
        <v>46</v>
      </c>
      <c r="O4" s="125"/>
      <c r="P4" s="125"/>
      <c r="Q4" s="125"/>
      <c r="R4" s="125"/>
      <c r="S4" s="125"/>
      <c r="T4" s="125"/>
      <c r="U4" s="125"/>
    </row>
    <row r="5" spans="1:32" ht="15.75" customHeight="1">
      <c r="A5" s="39" t="s">
        <v>38</v>
      </c>
      <c r="B5" s="39"/>
      <c r="C5" s="40"/>
      <c r="D5" s="40"/>
      <c r="E5" s="40"/>
      <c r="F5" s="4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62" s="9" customFormat="1" ht="21.75" customHeight="1">
      <c r="A6" s="121"/>
      <c r="B6" s="131" t="s">
        <v>67</v>
      </c>
      <c r="C6" s="121" t="s">
        <v>33</v>
      </c>
      <c r="D6" s="121"/>
      <c r="E6" s="121"/>
      <c r="F6" s="121"/>
      <c r="G6" s="121"/>
      <c r="H6" s="121"/>
      <c r="I6" s="121" t="s">
        <v>34</v>
      </c>
      <c r="J6" s="121"/>
      <c r="K6" s="121"/>
      <c r="L6" s="121"/>
      <c r="M6" s="121"/>
      <c r="N6" s="121"/>
      <c r="O6" s="121" t="s">
        <v>35</v>
      </c>
      <c r="P6" s="121"/>
      <c r="Q6" s="121"/>
      <c r="R6" s="121"/>
      <c r="S6" s="121"/>
      <c r="T6" s="121"/>
      <c r="U6" s="121" t="s">
        <v>36</v>
      </c>
      <c r="V6" s="121"/>
      <c r="W6" s="121"/>
      <c r="X6" s="121"/>
      <c r="Y6" s="121"/>
      <c r="Z6" s="121"/>
      <c r="AA6" s="121" t="s">
        <v>37</v>
      </c>
      <c r="AB6" s="121"/>
      <c r="AC6" s="121"/>
      <c r="AD6" s="121"/>
      <c r="AE6" s="121"/>
      <c r="AF6" s="121"/>
      <c r="AG6" s="129" t="s">
        <v>33</v>
      </c>
      <c r="AH6" s="126"/>
      <c r="AI6" s="126"/>
      <c r="AJ6" s="126"/>
      <c r="AK6" s="126"/>
      <c r="AL6" s="127"/>
      <c r="AM6" s="129" t="s">
        <v>34</v>
      </c>
      <c r="AN6" s="126"/>
      <c r="AO6" s="126"/>
      <c r="AP6" s="126"/>
      <c r="AQ6" s="126"/>
      <c r="AR6" s="127"/>
      <c r="AS6" s="129" t="s">
        <v>35</v>
      </c>
      <c r="AT6" s="126"/>
      <c r="AU6" s="126"/>
      <c r="AV6" s="126"/>
      <c r="AW6" s="126"/>
      <c r="AX6" s="127"/>
      <c r="AY6" s="129" t="s">
        <v>36</v>
      </c>
      <c r="AZ6" s="126"/>
      <c r="BA6" s="126"/>
      <c r="BB6" s="126"/>
      <c r="BC6" s="126"/>
      <c r="BD6" s="127"/>
      <c r="BE6" s="129" t="s">
        <v>37</v>
      </c>
      <c r="BF6" s="126"/>
      <c r="BG6" s="126"/>
      <c r="BH6" s="126"/>
      <c r="BI6" s="126"/>
      <c r="BJ6" s="127"/>
    </row>
    <row r="7" spans="1:62" s="9" customFormat="1" ht="20.25" customHeight="1">
      <c r="A7" s="121"/>
      <c r="B7" s="132"/>
      <c r="C7" s="120" t="s">
        <v>0</v>
      </c>
      <c r="D7" s="121" t="s">
        <v>43</v>
      </c>
      <c r="E7" s="121"/>
      <c r="F7" s="121"/>
      <c r="G7" s="121"/>
      <c r="H7" s="121"/>
      <c r="I7" s="120" t="s">
        <v>0</v>
      </c>
      <c r="J7" s="121" t="s">
        <v>43</v>
      </c>
      <c r="K7" s="121"/>
      <c r="L7" s="121"/>
      <c r="M7" s="121"/>
      <c r="N7" s="121"/>
      <c r="O7" s="120" t="s">
        <v>0</v>
      </c>
      <c r="P7" s="121" t="s">
        <v>43</v>
      </c>
      <c r="Q7" s="121"/>
      <c r="R7" s="121"/>
      <c r="S7" s="121"/>
      <c r="T7" s="121"/>
      <c r="U7" s="120" t="s">
        <v>0</v>
      </c>
      <c r="V7" s="121" t="s">
        <v>43</v>
      </c>
      <c r="W7" s="121"/>
      <c r="X7" s="121"/>
      <c r="Y7" s="121"/>
      <c r="Z7" s="121"/>
      <c r="AA7" s="120" t="s">
        <v>0</v>
      </c>
      <c r="AB7" s="121" t="s">
        <v>43</v>
      </c>
      <c r="AC7" s="121"/>
      <c r="AD7" s="121"/>
      <c r="AE7" s="121"/>
      <c r="AF7" s="121"/>
      <c r="AG7" s="128" t="s">
        <v>0</v>
      </c>
      <c r="AH7" s="126" t="s">
        <v>43</v>
      </c>
      <c r="AI7" s="126"/>
      <c r="AJ7" s="126"/>
      <c r="AK7" s="126"/>
      <c r="AL7" s="127"/>
      <c r="AM7" s="128" t="s">
        <v>0</v>
      </c>
      <c r="AN7" s="126" t="s">
        <v>43</v>
      </c>
      <c r="AO7" s="126"/>
      <c r="AP7" s="126"/>
      <c r="AQ7" s="126"/>
      <c r="AR7" s="127"/>
      <c r="AS7" s="128" t="s">
        <v>0</v>
      </c>
      <c r="AT7" s="126" t="s">
        <v>43</v>
      </c>
      <c r="AU7" s="126"/>
      <c r="AV7" s="126"/>
      <c r="AW7" s="126"/>
      <c r="AX7" s="127"/>
      <c r="AY7" s="128" t="s">
        <v>0</v>
      </c>
      <c r="AZ7" s="126" t="s">
        <v>43</v>
      </c>
      <c r="BA7" s="126"/>
      <c r="BB7" s="126"/>
      <c r="BC7" s="126"/>
      <c r="BD7" s="127"/>
      <c r="BE7" s="128" t="s">
        <v>0</v>
      </c>
      <c r="BF7" s="126" t="s">
        <v>43</v>
      </c>
      <c r="BG7" s="126"/>
      <c r="BH7" s="126"/>
      <c r="BI7" s="126"/>
      <c r="BJ7" s="127"/>
    </row>
    <row r="8" spans="1:62" ht="54.75" customHeight="1">
      <c r="A8" s="121"/>
      <c r="B8" s="133"/>
      <c r="C8" s="120"/>
      <c r="D8" s="28" t="s">
        <v>30</v>
      </c>
      <c r="E8" s="28" t="s">
        <v>1</v>
      </c>
      <c r="F8" s="28" t="s">
        <v>29</v>
      </c>
      <c r="G8" s="28" t="s">
        <v>32</v>
      </c>
      <c r="H8" s="28" t="s">
        <v>42</v>
      </c>
      <c r="I8" s="120"/>
      <c r="J8" s="28" t="s">
        <v>30</v>
      </c>
      <c r="K8" s="28" t="s">
        <v>1</v>
      </c>
      <c r="L8" s="28" t="s">
        <v>29</v>
      </c>
      <c r="M8" s="28" t="s">
        <v>32</v>
      </c>
      <c r="N8" s="28" t="s">
        <v>42</v>
      </c>
      <c r="O8" s="120"/>
      <c r="P8" s="28" t="s">
        <v>30</v>
      </c>
      <c r="Q8" s="28" t="s">
        <v>1</v>
      </c>
      <c r="R8" s="28" t="s">
        <v>29</v>
      </c>
      <c r="S8" s="28" t="s">
        <v>32</v>
      </c>
      <c r="T8" s="28" t="s">
        <v>42</v>
      </c>
      <c r="U8" s="120"/>
      <c r="V8" s="28" t="s">
        <v>30</v>
      </c>
      <c r="W8" s="28" t="s">
        <v>1</v>
      </c>
      <c r="X8" s="28" t="s">
        <v>29</v>
      </c>
      <c r="Y8" s="28" t="s">
        <v>32</v>
      </c>
      <c r="Z8" s="28" t="s">
        <v>42</v>
      </c>
      <c r="AA8" s="120"/>
      <c r="AB8" s="28" t="s">
        <v>30</v>
      </c>
      <c r="AC8" s="28" t="s">
        <v>1</v>
      </c>
      <c r="AD8" s="28" t="s">
        <v>29</v>
      </c>
      <c r="AE8" s="28" t="s">
        <v>32</v>
      </c>
      <c r="AF8" s="28" t="s">
        <v>42</v>
      </c>
      <c r="AG8" s="128"/>
      <c r="AH8" s="57" t="s">
        <v>30</v>
      </c>
      <c r="AI8" s="57" t="s">
        <v>1</v>
      </c>
      <c r="AJ8" s="57" t="s">
        <v>29</v>
      </c>
      <c r="AK8" s="57" t="s">
        <v>32</v>
      </c>
      <c r="AL8" s="58" t="s">
        <v>42</v>
      </c>
      <c r="AM8" s="128"/>
      <c r="AN8" s="57" t="s">
        <v>30</v>
      </c>
      <c r="AO8" s="57" t="s">
        <v>1</v>
      </c>
      <c r="AP8" s="57" t="s">
        <v>29</v>
      </c>
      <c r="AQ8" s="57" t="s">
        <v>32</v>
      </c>
      <c r="AR8" s="58" t="s">
        <v>42</v>
      </c>
      <c r="AS8" s="128"/>
      <c r="AT8" s="57" t="s">
        <v>30</v>
      </c>
      <c r="AU8" s="57" t="s">
        <v>1</v>
      </c>
      <c r="AV8" s="57" t="s">
        <v>29</v>
      </c>
      <c r="AW8" s="57" t="s">
        <v>32</v>
      </c>
      <c r="AX8" s="58" t="s">
        <v>42</v>
      </c>
      <c r="AY8" s="128"/>
      <c r="AZ8" s="57" t="s">
        <v>30</v>
      </c>
      <c r="BA8" s="57" t="s">
        <v>1</v>
      </c>
      <c r="BB8" s="57" t="s">
        <v>29</v>
      </c>
      <c r="BC8" s="57" t="s">
        <v>32</v>
      </c>
      <c r="BD8" s="58" t="s">
        <v>42</v>
      </c>
      <c r="BE8" s="128"/>
      <c r="BF8" s="57" t="s">
        <v>30</v>
      </c>
      <c r="BG8" s="57" t="s">
        <v>1</v>
      </c>
      <c r="BH8" s="57" t="s">
        <v>29</v>
      </c>
      <c r="BI8" s="57" t="s">
        <v>32</v>
      </c>
      <c r="BJ8" s="58" t="s">
        <v>42</v>
      </c>
    </row>
    <row r="9" spans="1:63" ht="18" customHeight="1">
      <c r="A9" s="31" t="s">
        <v>48</v>
      </c>
      <c r="B9" s="31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53"/>
      <c r="AH9" s="54">
        <f>IF(D9-C9&gt;0,D9-C9,)</f>
        <v>0</v>
      </c>
      <c r="AI9" s="54">
        <f>IF(E9-C9&gt;0,E9-C9,)</f>
        <v>0</v>
      </c>
      <c r="AJ9" s="54">
        <f>IF(F9&gt;D9,F9-D9,IF(F9&gt;E9,F9-E9,""))</f>
      </c>
      <c r="AK9" s="54">
        <f>IF(G9-C9&gt;0,G9-C9,)</f>
        <v>0</v>
      </c>
      <c r="AL9" s="55">
        <f>IF(H9-C9&gt;0,H9-C9,)</f>
        <v>0</v>
      </c>
      <c r="AM9" s="53"/>
      <c r="AN9" s="54">
        <f>IF(J9-I9&gt;0,J9-I9,)</f>
        <v>0</v>
      </c>
      <c r="AO9" s="54">
        <f aca="true" t="shared" si="0" ref="AO9:AO40">IF(K9-I9&gt;0,K9-I9,)</f>
        <v>0</v>
      </c>
      <c r="AP9" s="54">
        <f>IF(L9&gt;K9,L9-K9,IF(L9&gt;J9,L9-J9,""))</f>
      </c>
      <c r="AQ9" s="54">
        <f>IF(M9-I9&gt;0,M9-I9,)</f>
        <v>0</v>
      </c>
      <c r="AR9" s="55">
        <f>IF(N9-I9&gt;0,N9-I9,)</f>
        <v>0</v>
      </c>
      <c r="AS9" s="53"/>
      <c r="AT9" s="54">
        <f>IF(P9-O9&gt;0,P9-O9,)</f>
        <v>0</v>
      </c>
      <c r="AU9" s="54">
        <f>IF(Q9-O9&gt;0,Q9-O9,)</f>
        <v>0</v>
      </c>
      <c r="AV9" s="54">
        <f>IF(R9&gt;P9,R9-P9,IF(R9&gt;Q9,R9-Q9,""))</f>
      </c>
      <c r="AW9" s="54">
        <f>IF(S9-O9&gt;0,S9-O9,)</f>
        <v>0</v>
      </c>
      <c r="AX9" s="55">
        <f>IF(T9-O9&gt;0,T9-O9,)</f>
        <v>0</v>
      </c>
      <c r="AY9" s="53"/>
      <c r="AZ9" s="54">
        <f>IF(V9-U9&gt;0,V9-U9,)</f>
        <v>0</v>
      </c>
      <c r="BA9" s="54">
        <f>IF(W9-U9&gt;0,W9-U9,)</f>
        <v>0</v>
      </c>
      <c r="BB9" s="54">
        <f>IF(X9&gt;V9,X9-V9,IF(X9&gt;W9,X9-W9,""))</f>
      </c>
      <c r="BC9" s="54">
        <f>IF(Y9-U9&gt;0,Y9-U9,)</f>
        <v>0</v>
      </c>
      <c r="BD9" s="55">
        <f>IF(Z9-U9&gt;0,Z9-U9,)</f>
        <v>0</v>
      </c>
      <c r="BE9" s="53"/>
      <c r="BF9" s="54">
        <f>IF(AB9-AA9&gt;0,AB9-AA9,)</f>
        <v>0</v>
      </c>
      <c r="BG9" s="54">
        <f>IF(AC9-AA9&gt;0,AC9-AA9,)</f>
        <v>0</v>
      </c>
      <c r="BH9" s="54">
        <f>IF(AD9&gt;AB9,AD9-AB9,IF(AD9&gt;AC9,AD9-AC9,""))</f>
      </c>
      <c r="BI9" s="54">
        <f>IF(AE9-AA9&gt;0,AE9-AA9,)</f>
        <v>0</v>
      </c>
      <c r="BJ9" s="55">
        <f>IF(AF9-AA9&gt;0,AF9-AA9,)</f>
        <v>0</v>
      </c>
      <c r="BK9" s="59"/>
    </row>
    <row r="10" spans="1:63" ht="18" customHeight="1">
      <c r="A10" s="4" t="s">
        <v>2</v>
      </c>
      <c r="B10" s="61">
        <f aca="true" t="shared" si="1" ref="B10:B18">C10+I10+O10+U10+AA10</f>
        <v>1000</v>
      </c>
      <c r="C10" s="35">
        <f aca="true" t="shared" si="2" ref="C10:AF10">SUM(C11:C12)</f>
        <v>240</v>
      </c>
      <c r="D10" s="35">
        <f t="shared" si="2"/>
        <v>131</v>
      </c>
      <c r="E10" s="35">
        <f t="shared" si="2"/>
        <v>5</v>
      </c>
      <c r="F10" s="35">
        <f t="shared" si="2"/>
        <v>1</v>
      </c>
      <c r="G10" s="35">
        <f t="shared" si="2"/>
        <v>0</v>
      </c>
      <c r="H10" s="35">
        <f t="shared" si="2"/>
        <v>0</v>
      </c>
      <c r="I10" s="35">
        <f t="shared" si="2"/>
        <v>228</v>
      </c>
      <c r="J10" s="35">
        <f t="shared" si="2"/>
        <v>104</v>
      </c>
      <c r="K10" s="35">
        <f t="shared" si="2"/>
        <v>4</v>
      </c>
      <c r="L10" s="35">
        <f t="shared" si="2"/>
        <v>3</v>
      </c>
      <c r="M10" s="35">
        <f t="shared" si="2"/>
        <v>0</v>
      </c>
      <c r="N10" s="35">
        <f t="shared" si="2"/>
        <v>0</v>
      </c>
      <c r="O10" s="35">
        <f t="shared" si="2"/>
        <v>164</v>
      </c>
      <c r="P10" s="35">
        <f t="shared" si="2"/>
        <v>91</v>
      </c>
      <c r="Q10" s="35">
        <f t="shared" si="2"/>
        <v>3</v>
      </c>
      <c r="R10" s="35">
        <f t="shared" si="2"/>
        <v>1</v>
      </c>
      <c r="S10" s="35">
        <f t="shared" si="2"/>
        <v>0</v>
      </c>
      <c r="T10" s="35">
        <f t="shared" si="2"/>
        <v>0</v>
      </c>
      <c r="U10" s="35">
        <f t="shared" si="2"/>
        <v>193</v>
      </c>
      <c r="V10" s="35">
        <f t="shared" si="2"/>
        <v>90</v>
      </c>
      <c r="W10" s="35">
        <f t="shared" si="2"/>
        <v>4</v>
      </c>
      <c r="X10" s="35">
        <f t="shared" si="2"/>
        <v>3</v>
      </c>
      <c r="Y10" s="35">
        <f t="shared" si="2"/>
        <v>0</v>
      </c>
      <c r="Z10" s="35">
        <f t="shared" si="2"/>
        <v>0</v>
      </c>
      <c r="AA10" s="35">
        <f t="shared" si="2"/>
        <v>175</v>
      </c>
      <c r="AB10" s="35">
        <f t="shared" si="2"/>
        <v>89</v>
      </c>
      <c r="AC10" s="35">
        <f t="shared" si="2"/>
        <v>2</v>
      </c>
      <c r="AD10" s="35">
        <f t="shared" si="2"/>
        <v>0</v>
      </c>
      <c r="AE10" s="35">
        <f t="shared" si="2"/>
        <v>0</v>
      </c>
      <c r="AF10" s="35">
        <f t="shared" si="2"/>
        <v>0</v>
      </c>
      <c r="AG10" s="53"/>
      <c r="AH10" s="54">
        <f aca="true" t="shared" si="3" ref="AH10:AH68">IF(D10-C10&gt;0,D10-C10,)</f>
        <v>0</v>
      </c>
      <c r="AI10" s="54">
        <f aca="true" t="shared" si="4" ref="AI10:AI68">IF(E10-C10&gt;0,E10-C10,)</f>
        <v>0</v>
      </c>
      <c r="AJ10" s="54">
        <f aca="true" t="shared" si="5" ref="AJ10:AJ68">IF(F10&gt;D10,F10-D10,IF(F10&gt;E10,F10-E10,""))</f>
      </c>
      <c r="AK10" s="54">
        <f aca="true" t="shared" si="6" ref="AK10:AK68">IF(G10-C10&gt;0,G10-C10,)</f>
        <v>0</v>
      </c>
      <c r="AL10" s="55">
        <f aca="true" t="shared" si="7" ref="AL10:AL68">IF(H10-C10&gt;0,H10-C10,)</f>
        <v>0</v>
      </c>
      <c r="AM10" s="53"/>
      <c r="AN10" s="54">
        <f aca="true" t="shared" si="8" ref="AN10:AN68">IF(J10-I10&gt;0,J10-I10,)</f>
        <v>0</v>
      </c>
      <c r="AO10" s="54">
        <f t="shared" si="0"/>
        <v>0</v>
      </c>
      <c r="AP10" s="54">
        <f aca="true" t="shared" si="9" ref="AP10:AP68">IF(L10&gt;K10,L10-K10,IF(L10&gt;J10,L10-J10,""))</f>
      </c>
      <c r="AQ10" s="54">
        <f aca="true" t="shared" si="10" ref="AQ10:AQ68">IF(M10-I10&gt;0,M10-I10,)</f>
        <v>0</v>
      </c>
      <c r="AR10" s="55">
        <f aca="true" t="shared" si="11" ref="AR10:AR68">IF(N10-I10&gt;0,N10-I10,)</f>
        <v>0</v>
      </c>
      <c r="AS10" s="53"/>
      <c r="AT10" s="54">
        <f aca="true" t="shared" si="12" ref="AT10:AT68">IF(P10-O10&gt;0,P10-O10,)</f>
        <v>0</v>
      </c>
      <c r="AU10" s="54">
        <f aca="true" t="shared" si="13" ref="AU10:AU68">IF(Q10-O10&gt;0,Q10-O10,)</f>
        <v>0</v>
      </c>
      <c r="AV10" s="54">
        <f aca="true" t="shared" si="14" ref="AV10:AV68">IF(R10&gt;P10,R10-P10,IF(R10&gt;Q10,R10-Q10,""))</f>
      </c>
      <c r="AW10" s="54">
        <f aca="true" t="shared" si="15" ref="AW10:AW68">IF(S10-O10&gt;0,S10-O10,)</f>
        <v>0</v>
      </c>
      <c r="AX10" s="55">
        <f aca="true" t="shared" si="16" ref="AX10:AX68">IF(T10-O10&gt;0,T10-O10,)</f>
        <v>0</v>
      </c>
      <c r="AY10" s="53"/>
      <c r="AZ10" s="54">
        <f aca="true" t="shared" si="17" ref="AZ10:AZ68">IF(V10-U10&gt;0,V10-U10,)</f>
        <v>0</v>
      </c>
      <c r="BA10" s="54">
        <f aca="true" t="shared" si="18" ref="BA10:BA68">IF(W10-U10&gt;0,W10-U10,)</f>
        <v>0</v>
      </c>
      <c r="BB10" s="54">
        <f aca="true" t="shared" si="19" ref="BB10:BB68">IF(X10&gt;V10,X10-V10,IF(X10&gt;W10,X10-W10,""))</f>
      </c>
      <c r="BC10" s="54">
        <f>IF(Y10-U10&gt;0,Y10-U10,)</f>
        <v>0</v>
      </c>
      <c r="BD10" s="55">
        <f aca="true" t="shared" si="20" ref="BD10:BD68">IF(Z10-U10&gt;0,Z10-U10,)</f>
        <v>0</v>
      </c>
      <c r="BE10" s="53"/>
      <c r="BF10" s="54">
        <f aca="true" t="shared" si="21" ref="BF10:BF68">IF(AB10-AA10&gt;0,AB10-AA10,)</f>
        <v>0</v>
      </c>
      <c r="BG10" s="54">
        <f aca="true" t="shared" si="22" ref="BG10:BG68">IF(AC10-AA10&gt;0,AC10-AA10,)</f>
        <v>0</v>
      </c>
      <c r="BH10" s="54">
        <f aca="true" t="shared" si="23" ref="BH10:BH67">IF(AD10&gt;AB10,AD10-AB10,IF(AD10&gt;AC10,AD10-AC10,""))</f>
      </c>
      <c r="BI10" s="54">
        <f>IF(AE10-AA10&gt;0,AE10-AA10,)</f>
        <v>0</v>
      </c>
      <c r="BJ10" s="55">
        <f aca="true" t="shared" si="24" ref="BJ10:BJ68">IF(AF10-AA10&gt;0,AF10-AA10,)</f>
        <v>0</v>
      </c>
      <c r="BK10" s="59"/>
    </row>
    <row r="11" spans="1:63" ht="18" customHeight="1">
      <c r="A11" s="3" t="s">
        <v>49</v>
      </c>
      <c r="B11" s="62">
        <f t="shared" si="1"/>
        <v>999</v>
      </c>
      <c r="C11" s="32">
        <v>239</v>
      </c>
      <c r="D11" s="32">
        <v>131</v>
      </c>
      <c r="E11" s="32">
        <v>5</v>
      </c>
      <c r="F11" s="32">
        <v>1</v>
      </c>
      <c r="G11" s="32"/>
      <c r="H11" s="33"/>
      <c r="I11" s="32">
        <v>228</v>
      </c>
      <c r="J11" s="32">
        <v>104</v>
      </c>
      <c r="K11" s="32">
        <v>4</v>
      </c>
      <c r="L11" s="32">
        <v>3</v>
      </c>
      <c r="M11" s="32"/>
      <c r="N11" s="33"/>
      <c r="O11" s="32">
        <v>164</v>
      </c>
      <c r="P11" s="32">
        <v>91</v>
      </c>
      <c r="Q11" s="32">
        <v>3</v>
      </c>
      <c r="R11" s="32">
        <v>1</v>
      </c>
      <c r="S11" s="32"/>
      <c r="T11" s="33"/>
      <c r="U11" s="32">
        <v>193</v>
      </c>
      <c r="V11" s="32">
        <v>90</v>
      </c>
      <c r="W11" s="32">
        <v>4</v>
      </c>
      <c r="X11" s="32">
        <v>3</v>
      </c>
      <c r="Y11" s="32"/>
      <c r="Z11" s="33"/>
      <c r="AA11" s="32">
        <v>175</v>
      </c>
      <c r="AB11" s="32">
        <v>89</v>
      </c>
      <c r="AC11" s="32">
        <v>2</v>
      </c>
      <c r="AD11" s="32"/>
      <c r="AE11" s="32"/>
      <c r="AF11" s="32"/>
      <c r="AG11" s="53"/>
      <c r="AH11" s="54">
        <f t="shared" si="3"/>
        <v>0</v>
      </c>
      <c r="AI11" s="54">
        <f t="shared" si="4"/>
        <v>0</v>
      </c>
      <c r="AJ11" s="54">
        <f t="shared" si="5"/>
      </c>
      <c r="AK11" s="54">
        <f t="shared" si="6"/>
        <v>0</v>
      </c>
      <c r="AL11" s="55">
        <f t="shared" si="7"/>
        <v>0</v>
      </c>
      <c r="AM11" s="53"/>
      <c r="AN11" s="54">
        <f t="shared" si="8"/>
        <v>0</v>
      </c>
      <c r="AO11" s="54">
        <f t="shared" si="0"/>
        <v>0</v>
      </c>
      <c r="AP11" s="54">
        <f t="shared" si="9"/>
      </c>
      <c r="AQ11" s="54">
        <f t="shared" si="10"/>
        <v>0</v>
      </c>
      <c r="AR11" s="55">
        <f t="shared" si="11"/>
        <v>0</v>
      </c>
      <c r="AS11" s="53"/>
      <c r="AT11" s="54">
        <f t="shared" si="12"/>
        <v>0</v>
      </c>
      <c r="AU11" s="54">
        <f t="shared" si="13"/>
        <v>0</v>
      </c>
      <c r="AV11" s="54">
        <f t="shared" si="14"/>
      </c>
      <c r="AW11" s="54">
        <f t="shared" si="15"/>
        <v>0</v>
      </c>
      <c r="AX11" s="55">
        <f t="shared" si="16"/>
        <v>0</v>
      </c>
      <c r="AY11" s="53"/>
      <c r="AZ11" s="54">
        <f t="shared" si="17"/>
        <v>0</v>
      </c>
      <c r="BA11" s="54">
        <f t="shared" si="18"/>
        <v>0</v>
      </c>
      <c r="BB11" s="54">
        <f t="shared" si="19"/>
      </c>
      <c r="BC11" s="54">
        <f aca="true" t="shared" si="25" ref="BC11:BC68">IF(Y11-U11&gt;0,Y11-U11,)</f>
        <v>0</v>
      </c>
      <c r="BD11" s="55">
        <f t="shared" si="20"/>
        <v>0</v>
      </c>
      <c r="BE11" s="53"/>
      <c r="BF11" s="54">
        <f t="shared" si="21"/>
        <v>0</v>
      </c>
      <c r="BG11" s="54">
        <f t="shared" si="22"/>
        <v>0</v>
      </c>
      <c r="BH11" s="54">
        <f t="shared" si="23"/>
      </c>
      <c r="BI11" s="54">
        <f aca="true" t="shared" si="26" ref="BI11:BI68">IF(AE11-AA11&gt;0,AE11-AA11,)</f>
        <v>0</v>
      </c>
      <c r="BJ11" s="55">
        <f t="shared" si="24"/>
        <v>0</v>
      </c>
      <c r="BK11" s="60">
        <f>IF(COUNTIF(C11:AF11,"*")&lt;&gt;0,"Er",)</f>
        <v>0</v>
      </c>
    </row>
    <row r="12" spans="1:63" ht="18" customHeight="1">
      <c r="A12" s="3" t="s">
        <v>50</v>
      </c>
      <c r="B12" s="63">
        <f t="shared" si="1"/>
        <v>1</v>
      </c>
      <c r="C12" s="32">
        <v>1</v>
      </c>
      <c r="D12" s="32"/>
      <c r="E12" s="32"/>
      <c r="F12" s="32"/>
      <c r="G12" s="32"/>
      <c r="H12" s="33"/>
      <c r="I12" s="32"/>
      <c r="J12" s="32"/>
      <c r="K12" s="32"/>
      <c r="L12" s="32"/>
      <c r="M12" s="32"/>
      <c r="N12" s="33"/>
      <c r="O12" s="32"/>
      <c r="P12" s="32"/>
      <c r="Q12" s="32"/>
      <c r="R12" s="32"/>
      <c r="S12" s="32"/>
      <c r="T12" s="33"/>
      <c r="U12" s="32"/>
      <c r="V12" s="32"/>
      <c r="W12" s="32"/>
      <c r="X12" s="32"/>
      <c r="Y12" s="32"/>
      <c r="Z12" s="33"/>
      <c r="AA12" s="32"/>
      <c r="AB12" s="32"/>
      <c r="AC12" s="32"/>
      <c r="AD12" s="32"/>
      <c r="AE12" s="32"/>
      <c r="AF12" s="32"/>
      <c r="AG12" s="53"/>
      <c r="AH12" s="54">
        <f t="shared" si="3"/>
        <v>0</v>
      </c>
      <c r="AI12" s="54">
        <f t="shared" si="4"/>
        <v>0</v>
      </c>
      <c r="AJ12" s="54">
        <f t="shared" si="5"/>
      </c>
      <c r="AK12" s="54">
        <f t="shared" si="6"/>
        <v>0</v>
      </c>
      <c r="AL12" s="55">
        <f t="shared" si="7"/>
        <v>0</v>
      </c>
      <c r="AM12" s="53"/>
      <c r="AN12" s="54">
        <f t="shared" si="8"/>
        <v>0</v>
      </c>
      <c r="AO12" s="54">
        <f t="shared" si="0"/>
        <v>0</v>
      </c>
      <c r="AP12" s="54">
        <f t="shared" si="9"/>
      </c>
      <c r="AQ12" s="54">
        <f t="shared" si="10"/>
        <v>0</v>
      </c>
      <c r="AR12" s="55">
        <f t="shared" si="11"/>
        <v>0</v>
      </c>
      <c r="AS12" s="53"/>
      <c r="AT12" s="54">
        <f t="shared" si="12"/>
        <v>0</v>
      </c>
      <c r="AU12" s="54">
        <f t="shared" si="13"/>
        <v>0</v>
      </c>
      <c r="AV12" s="54">
        <f t="shared" si="14"/>
      </c>
      <c r="AW12" s="54">
        <f t="shared" si="15"/>
        <v>0</v>
      </c>
      <c r="AX12" s="55">
        <f t="shared" si="16"/>
        <v>0</v>
      </c>
      <c r="AY12" s="53"/>
      <c r="AZ12" s="54">
        <f t="shared" si="17"/>
        <v>0</v>
      </c>
      <c r="BA12" s="54">
        <f t="shared" si="18"/>
        <v>0</v>
      </c>
      <c r="BB12" s="54">
        <f t="shared" si="19"/>
      </c>
      <c r="BC12" s="54">
        <f t="shared" si="25"/>
        <v>0</v>
      </c>
      <c r="BD12" s="55">
        <f t="shared" si="20"/>
        <v>0</v>
      </c>
      <c r="BE12" s="53"/>
      <c r="BF12" s="54">
        <f t="shared" si="21"/>
        <v>0</v>
      </c>
      <c r="BG12" s="54">
        <f t="shared" si="22"/>
        <v>0</v>
      </c>
      <c r="BH12" s="54">
        <f t="shared" si="23"/>
      </c>
      <c r="BI12" s="54">
        <f t="shared" si="26"/>
        <v>0</v>
      </c>
      <c r="BJ12" s="55">
        <f t="shared" si="24"/>
        <v>0</v>
      </c>
      <c r="BK12" s="60">
        <f aca="true" t="shared" si="27" ref="BK12:BK65">IF(COUNTIF(C12:AF12,"*")&lt;&gt;0,"Er",)</f>
        <v>0</v>
      </c>
    </row>
    <row r="13" spans="1:63" ht="18" customHeight="1">
      <c r="A13" s="4" t="s">
        <v>51</v>
      </c>
      <c r="B13" s="61">
        <f t="shared" si="1"/>
        <v>1000</v>
      </c>
      <c r="C13" s="35">
        <f aca="true" t="shared" si="28" ref="C13:AF13">SUM(C14:C15)</f>
        <v>240</v>
      </c>
      <c r="D13" s="35">
        <f t="shared" si="28"/>
        <v>131</v>
      </c>
      <c r="E13" s="35">
        <f t="shared" si="28"/>
        <v>5</v>
      </c>
      <c r="F13" s="35">
        <f t="shared" si="28"/>
        <v>1</v>
      </c>
      <c r="G13" s="35">
        <f t="shared" si="28"/>
        <v>0</v>
      </c>
      <c r="H13" s="35">
        <f t="shared" si="28"/>
        <v>0</v>
      </c>
      <c r="I13" s="35">
        <f t="shared" si="28"/>
        <v>228</v>
      </c>
      <c r="J13" s="35">
        <f t="shared" si="28"/>
        <v>104</v>
      </c>
      <c r="K13" s="35">
        <f t="shared" si="28"/>
        <v>4</v>
      </c>
      <c r="L13" s="35">
        <f t="shared" si="28"/>
        <v>3</v>
      </c>
      <c r="M13" s="35">
        <f t="shared" si="28"/>
        <v>0</v>
      </c>
      <c r="N13" s="35">
        <f t="shared" si="28"/>
        <v>0</v>
      </c>
      <c r="O13" s="35">
        <f t="shared" si="28"/>
        <v>164</v>
      </c>
      <c r="P13" s="35">
        <f t="shared" si="28"/>
        <v>91</v>
      </c>
      <c r="Q13" s="35">
        <f t="shared" si="28"/>
        <v>3</v>
      </c>
      <c r="R13" s="35">
        <f t="shared" si="28"/>
        <v>1</v>
      </c>
      <c r="S13" s="35">
        <f t="shared" si="28"/>
        <v>0</v>
      </c>
      <c r="T13" s="35">
        <f t="shared" si="28"/>
        <v>0</v>
      </c>
      <c r="U13" s="35">
        <f t="shared" si="28"/>
        <v>193</v>
      </c>
      <c r="V13" s="35">
        <f t="shared" si="28"/>
        <v>90</v>
      </c>
      <c r="W13" s="35">
        <f t="shared" si="28"/>
        <v>4</v>
      </c>
      <c r="X13" s="35">
        <f t="shared" si="28"/>
        <v>3</v>
      </c>
      <c r="Y13" s="35">
        <f t="shared" si="28"/>
        <v>0</v>
      </c>
      <c r="Z13" s="35">
        <f t="shared" si="28"/>
        <v>0</v>
      </c>
      <c r="AA13" s="35">
        <f t="shared" si="28"/>
        <v>175</v>
      </c>
      <c r="AB13" s="35">
        <f t="shared" si="28"/>
        <v>89</v>
      </c>
      <c r="AC13" s="35">
        <f t="shared" si="28"/>
        <v>2</v>
      </c>
      <c r="AD13" s="35">
        <f t="shared" si="28"/>
        <v>0</v>
      </c>
      <c r="AE13" s="35">
        <f t="shared" si="28"/>
        <v>0</v>
      </c>
      <c r="AF13" s="35">
        <f t="shared" si="28"/>
        <v>0</v>
      </c>
      <c r="AG13" s="53"/>
      <c r="AH13" s="54">
        <f t="shared" si="3"/>
        <v>0</v>
      </c>
      <c r="AI13" s="54">
        <f t="shared" si="4"/>
        <v>0</v>
      </c>
      <c r="AJ13" s="54">
        <f t="shared" si="5"/>
      </c>
      <c r="AK13" s="54">
        <f t="shared" si="6"/>
        <v>0</v>
      </c>
      <c r="AL13" s="55">
        <f t="shared" si="7"/>
        <v>0</v>
      </c>
      <c r="AM13" s="53"/>
      <c r="AN13" s="54">
        <f t="shared" si="8"/>
        <v>0</v>
      </c>
      <c r="AO13" s="54">
        <f t="shared" si="0"/>
        <v>0</v>
      </c>
      <c r="AP13" s="54">
        <f t="shared" si="9"/>
      </c>
      <c r="AQ13" s="54">
        <f t="shared" si="10"/>
        <v>0</v>
      </c>
      <c r="AR13" s="55">
        <f t="shared" si="11"/>
        <v>0</v>
      </c>
      <c r="AS13" s="53"/>
      <c r="AT13" s="54">
        <f t="shared" si="12"/>
        <v>0</v>
      </c>
      <c r="AU13" s="54">
        <f t="shared" si="13"/>
        <v>0</v>
      </c>
      <c r="AV13" s="54">
        <f t="shared" si="14"/>
      </c>
      <c r="AW13" s="54">
        <f t="shared" si="15"/>
        <v>0</v>
      </c>
      <c r="AX13" s="55">
        <f t="shared" si="16"/>
        <v>0</v>
      </c>
      <c r="AY13" s="53"/>
      <c r="AZ13" s="54">
        <f t="shared" si="17"/>
        <v>0</v>
      </c>
      <c r="BA13" s="54">
        <f t="shared" si="18"/>
        <v>0</v>
      </c>
      <c r="BB13" s="54">
        <f t="shared" si="19"/>
      </c>
      <c r="BC13" s="54">
        <f t="shared" si="25"/>
        <v>0</v>
      </c>
      <c r="BD13" s="55">
        <f t="shared" si="20"/>
        <v>0</v>
      </c>
      <c r="BE13" s="53"/>
      <c r="BF13" s="54">
        <f t="shared" si="21"/>
        <v>0</v>
      </c>
      <c r="BG13" s="54">
        <f t="shared" si="22"/>
        <v>0</v>
      </c>
      <c r="BH13" s="54">
        <f t="shared" si="23"/>
      </c>
      <c r="BI13" s="54">
        <f t="shared" si="26"/>
        <v>0</v>
      </c>
      <c r="BJ13" s="55">
        <f t="shared" si="24"/>
        <v>0</v>
      </c>
      <c r="BK13" s="60">
        <f t="shared" si="27"/>
        <v>0</v>
      </c>
    </row>
    <row r="14" spans="1:63" ht="18" customHeight="1">
      <c r="A14" s="3" t="s">
        <v>49</v>
      </c>
      <c r="B14" s="62">
        <f t="shared" si="1"/>
        <v>999</v>
      </c>
      <c r="C14" s="32">
        <v>239</v>
      </c>
      <c r="D14" s="32">
        <v>131</v>
      </c>
      <c r="E14" s="32">
        <v>5</v>
      </c>
      <c r="F14" s="32">
        <v>1</v>
      </c>
      <c r="G14" s="32"/>
      <c r="H14" s="33"/>
      <c r="I14" s="32">
        <v>228</v>
      </c>
      <c r="J14" s="32">
        <v>104</v>
      </c>
      <c r="K14" s="32">
        <v>4</v>
      </c>
      <c r="L14" s="32">
        <v>3</v>
      </c>
      <c r="M14" s="32"/>
      <c r="N14" s="33"/>
      <c r="O14" s="32">
        <v>164</v>
      </c>
      <c r="P14" s="32">
        <v>91</v>
      </c>
      <c r="Q14" s="32">
        <v>3</v>
      </c>
      <c r="R14" s="32">
        <v>1</v>
      </c>
      <c r="S14" s="32"/>
      <c r="T14" s="33"/>
      <c r="U14" s="32">
        <v>193</v>
      </c>
      <c r="V14" s="32">
        <v>90</v>
      </c>
      <c r="W14" s="32">
        <v>4</v>
      </c>
      <c r="X14" s="32">
        <v>3</v>
      </c>
      <c r="Y14" s="32"/>
      <c r="Z14" s="33"/>
      <c r="AA14" s="32">
        <v>175</v>
      </c>
      <c r="AB14" s="32">
        <v>89</v>
      </c>
      <c r="AC14" s="32">
        <v>2</v>
      </c>
      <c r="AD14" s="32"/>
      <c r="AE14" s="32"/>
      <c r="AF14" s="32"/>
      <c r="AG14" s="53"/>
      <c r="AH14" s="54">
        <f t="shared" si="3"/>
        <v>0</v>
      </c>
      <c r="AI14" s="54">
        <f t="shared" si="4"/>
        <v>0</v>
      </c>
      <c r="AJ14" s="54">
        <f t="shared" si="5"/>
      </c>
      <c r="AK14" s="54">
        <f t="shared" si="6"/>
        <v>0</v>
      </c>
      <c r="AL14" s="55">
        <f t="shared" si="7"/>
        <v>0</v>
      </c>
      <c r="AM14" s="53"/>
      <c r="AN14" s="54">
        <f t="shared" si="8"/>
        <v>0</v>
      </c>
      <c r="AO14" s="54">
        <f t="shared" si="0"/>
        <v>0</v>
      </c>
      <c r="AP14" s="54">
        <f t="shared" si="9"/>
      </c>
      <c r="AQ14" s="54">
        <f t="shared" si="10"/>
        <v>0</v>
      </c>
      <c r="AR14" s="55">
        <f t="shared" si="11"/>
        <v>0</v>
      </c>
      <c r="AS14" s="53"/>
      <c r="AT14" s="54">
        <f t="shared" si="12"/>
        <v>0</v>
      </c>
      <c r="AU14" s="54">
        <f t="shared" si="13"/>
        <v>0</v>
      </c>
      <c r="AV14" s="54">
        <f t="shared" si="14"/>
      </c>
      <c r="AW14" s="54">
        <f t="shared" si="15"/>
        <v>0</v>
      </c>
      <c r="AX14" s="55">
        <f t="shared" si="16"/>
        <v>0</v>
      </c>
      <c r="AY14" s="53"/>
      <c r="AZ14" s="54">
        <f t="shared" si="17"/>
        <v>0</v>
      </c>
      <c r="BA14" s="54">
        <f t="shared" si="18"/>
        <v>0</v>
      </c>
      <c r="BB14" s="54">
        <f t="shared" si="19"/>
      </c>
      <c r="BC14" s="54">
        <f t="shared" si="25"/>
        <v>0</v>
      </c>
      <c r="BD14" s="55">
        <f t="shared" si="20"/>
        <v>0</v>
      </c>
      <c r="BE14" s="53"/>
      <c r="BF14" s="54">
        <f t="shared" si="21"/>
        <v>0</v>
      </c>
      <c r="BG14" s="54">
        <f t="shared" si="22"/>
        <v>0</v>
      </c>
      <c r="BH14" s="54">
        <f t="shared" si="23"/>
      </c>
      <c r="BI14" s="54">
        <f t="shared" si="26"/>
        <v>0</v>
      </c>
      <c r="BJ14" s="55">
        <f t="shared" si="24"/>
        <v>0</v>
      </c>
      <c r="BK14" s="60">
        <f t="shared" si="27"/>
        <v>0</v>
      </c>
    </row>
    <row r="15" spans="1:63" ht="18" customHeight="1">
      <c r="A15" s="3" t="s">
        <v>50</v>
      </c>
      <c r="B15" s="63">
        <f t="shared" si="1"/>
        <v>1</v>
      </c>
      <c r="C15" s="32">
        <v>1</v>
      </c>
      <c r="D15" s="32"/>
      <c r="E15" s="32"/>
      <c r="F15" s="32"/>
      <c r="G15" s="32"/>
      <c r="H15" s="33"/>
      <c r="I15" s="32"/>
      <c r="J15" s="32"/>
      <c r="K15" s="32"/>
      <c r="L15" s="32"/>
      <c r="M15" s="32"/>
      <c r="N15" s="33"/>
      <c r="O15" s="32"/>
      <c r="P15" s="32"/>
      <c r="Q15" s="32"/>
      <c r="R15" s="32"/>
      <c r="S15" s="32"/>
      <c r="T15" s="33"/>
      <c r="U15" s="32"/>
      <c r="V15" s="32"/>
      <c r="W15" s="32"/>
      <c r="X15" s="32"/>
      <c r="Y15" s="32"/>
      <c r="Z15" s="33"/>
      <c r="AA15" s="32"/>
      <c r="AB15" s="32"/>
      <c r="AC15" s="32"/>
      <c r="AD15" s="32"/>
      <c r="AE15" s="32"/>
      <c r="AF15" s="32"/>
      <c r="AG15" s="53"/>
      <c r="AH15" s="54">
        <f t="shared" si="3"/>
        <v>0</v>
      </c>
      <c r="AI15" s="54">
        <f t="shared" si="4"/>
        <v>0</v>
      </c>
      <c r="AJ15" s="54">
        <f t="shared" si="5"/>
      </c>
      <c r="AK15" s="54">
        <f t="shared" si="6"/>
        <v>0</v>
      </c>
      <c r="AL15" s="55">
        <f t="shared" si="7"/>
        <v>0</v>
      </c>
      <c r="AM15" s="53"/>
      <c r="AN15" s="54">
        <f t="shared" si="8"/>
        <v>0</v>
      </c>
      <c r="AO15" s="54">
        <f t="shared" si="0"/>
        <v>0</v>
      </c>
      <c r="AP15" s="54">
        <f t="shared" si="9"/>
      </c>
      <c r="AQ15" s="54">
        <f t="shared" si="10"/>
        <v>0</v>
      </c>
      <c r="AR15" s="55">
        <f t="shared" si="11"/>
        <v>0</v>
      </c>
      <c r="AS15" s="53"/>
      <c r="AT15" s="54">
        <f t="shared" si="12"/>
        <v>0</v>
      </c>
      <c r="AU15" s="54">
        <f t="shared" si="13"/>
        <v>0</v>
      </c>
      <c r="AV15" s="54">
        <f t="shared" si="14"/>
      </c>
      <c r="AW15" s="54">
        <f t="shared" si="15"/>
        <v>0</v>
      </c>
      <c r="AX15" s="55">
        <f t="shared" si="16"/>
        <v>0</v>
      </c>
      <c r="AY15" s="53"/>
      <c r="AZ15" s="54">
        <f t="shared" si="17"/>
        <v>0</v>
      </c>
      <c r="BA15" s="54">
        <f t="shared" si="18"/>
        <v>0</v>
      </c>
      <c r="BB15" s="54">
        <f t="shared" si="19"/>
      </c>
      <c r="BC15" s="54">
        <f t="shared" si="25"/>
        <v>0</v>
      </c>
      <c r="BD15" s="55">
        <f t="shared" si="20"/>
        <v>0</v>
      </c>
      <c r="BE15" s="53"/>
      <c r="BF15" s="54">
        <f t="shared" si="21"/>
        <v>0</v>
      </c>
      <c r="BG15" s="54">
        <f t="shared" si="22"/>
        <v>0</v>
      </c>
      <c r="BH15" s="54">
        <f t="shared" si="23"/>
      </c>
      <c r="BI15" s="54">
        <f t="shared" si="26"/>
        <v>0</v>
      </c>
      <c r="BJ15" s="55">
        <f t="shared" si="24"/>
        <v>0</v>
      </c>
      <c r="BK15" s="60">
        <f t="shared" si="27"/>
        <v>0</v>
      </c>
    </row>
    <row r="16" spans="1:63" ht="18" customHeight="1">
      <c r="A16" s="4" t="s">
        <v>53</v>
      </c>
      <c r="B16" s="61">
        <f t="shared" si="1"/>
        <v>1000</v>
      </c>
      <c r="C16" s="35">
        <f aca="true" t="shared" si="29" ref="C16:AF16">SUM(C17:C18)</f>
        <v>240</v>
      </c>
      <c r="D16" s="35">
        <f t="shared" si="29"/>
        <v>131</v>
      </c>
      <c r="E16" s="35">
        <f t="shared" si="29"/>
        <v>5</v>
      </c>
      <c r="F16" s="35">
        <f t="shared" si="29"/>
        <v>1</v>
      </c>
      <c r="G16" s="35">
        <f t="shared" si="29"/>
        <v>0</v>
      </c>
      <c r="H16" s="35">
        <f t="shared" si="29"/>
        <v>0</v>
      </c>
      <c r="I16" s="35">
        <f t="shared" si="29"/>
        <v>228</v>
      </c>
      <c r="J16" s="35">
        <f t="shared" si="29"/>
        <v>104</v>
      </c>
      <c r="K16" s="35">
        <f t="shared" si="29"/>
        <v>4</v>
      </c>
      <c r="L16" s="35">
        <f t="shared" si="29"/>
        <v>3</v>
      </c>
      <c r="M16" s="35">
        <f t="shared" si="29"/>
        <v>0</v>
      </c>
      <c r="N16" s="35">
        <f t="shared" si="29"/>
        <v>0</v>
      </c>
      <c r="O16" s="35">
        <f t="shared" si="29"/>
        <v>164</v>
      </c>
      <c r="P16" s="35">
        <f t="shared" si="29"/>
        <v>91</v>
      </c>
      <c r="Q16" s="35">
        <f t="shared" si="29"/>
        <v>3</v>
      </c>
      <c r="R16" s="35">
        <f t="shared" si="29"/>
        <v>1</v>
      </c>
      <c r="S16" s="35">
        <f t="shared" si="29"/>
        <v>0</v>
      </c>
      <c r="T16" s="35">
        <f t="shared" si="29"/>
        <v>0</v>
      </c>
      <c r="U16" s="35">
        <f t="shared" si="29"/>
        <v>193</v>
      </c>
      <c r="V16" s="35">
        <f t="shared" si="29"/>
        <v>90</v>
      </c>
      <c r="W16" s="35">
        <f t="shared" si="29"/>
        <v>4</v>
      </c>
      <c r="X16" s="35">
        <f t="shared" si="29"/>
        <v>3</v>
      </c>
      <c r="Y16" s="35">
        <f t="shared" si="29"/>
        <v>0</v>
      </c>
      <c r="Z16" s="35">
        <f t="shared" si="29"/>
        <v>0</v>
      </c>
      <c r="AA16" s="35">
        <f t="shared" si="29"/>
        <v>175</v>
      </c>
      <c r="AB16" s="35">
        <f t="shared" si="29"/>
        <v>89</v>
      </c>
      <c r="AC16" s="35">
        <f t="shared" si="29"/>
        <v>2</v>
      </c>
      <c r="AD16" s="35">
        <f t="shared" si="29"/>
        <v>0</v>
      </c>
      <c r="AE16" s="35">
        <f t="shared" si="29"/>
        <v>0</v>
      </c>
      <c r="AF16" s="35">
        <f t="shared" si="29"/>
        <v>0</v>
      </c>
      <c r="AG16" s="53"/>
      <c r="AH16" s="54">
        <f t="shared" si="3"/>
        <v>0</v>
      </c>
      <c r="AI16" s="54">
        <f t="shared" si="4"/>
        <v>0</v>
      </c>
      <c r="AJ16" s="54">
        <f t="shared" si="5"/>
      </c>
      <c r="AK16" s="54">
        <f t="shared" si="6"/>
        <v>0</v>
      </c>
      <c r="AL16" s="55">
        <f t="shared" si="7"/>
        <v>0</v>
      </c>
      <c r="AM16" s="53"/>
      <c r="AN16" s="54">
        <f t="shared" si="8"/>
        <v>0</v>
      </c>
      <c r="AO16" s="54">
        <f t="shared" si="0"/>
        <v>0</v>
      </c>
      <c r="AP16" s="54">
        <f t="shared" si="9"/>
      </c>
      <c r="AQ16" s="54">
        <f t="shared" si="10"/>
        <v>0</v>
      </c>
      <c r="AR16" s="55">
        <f t="shared" si="11"/>
        <v>0</v>
      </c>
      <c r="AS16" s="53"/>
      <c r="AT16" s="54">
        <f t="shared" si="12"/>
        <v>0</v>
      </c>
      <c r="AU16" s="54">
        <f t="shared" si="13"/>
        <v>0</v>
      </c>
      <c r="AV16" s="54">
        <f t="shared" si="14"/>
      </c>
      <c r="AW16" s="54">
        <f t="shared" si="15"/>
        <v>0</v>
      </c>
      <c r="AX16" s="55">
        <f t="shared" si="16"/>
        <v>0</v>
      </c>
      <c r="AY16" s="53"/>
      <c r="AZ16" s="54">
        <f t="shared" si="17"/>
        <v>0</v>
      </c>
      <c r="BA16" s="54">
        <f t="shared" si="18"/>
        <v>0</v>
      </c>
      <c r="BB16" s="54">
        <f t="shared" si="19"/>
      </c>
      <c r="BC16" s="54">
        <f t="shared" si="25"/>
        <v>0</v>
      </c>
      <c r="BD16" s="55">
        <f t="shared" si="20"/>
        <v>0</v>
      </c>
      <c r="BE16" s="53"/>
      <c r="BF16" s="54">
        <f t="shared" si="21"/>
        <v>0</v>
      </c>
      <c r="BG16" s="54">
        <f t="shared" si="22"/>
        <v>0</v>
      </c>
      <c r="BH16" s="54">
        <f t="shared" si="23"/>
      </c>
      <c r="BI16" s="54">
        <f t="shared" si="26"/>
        <v>0</v>
      </c>
      <c r="BJ16" s="55">
        <f t="shared" si="24"/>
        <v>0</v>
      </c>
      <c r="BK16" s="60">
        <f t="shared" si="27"/>
        <v>0</v>
      </c>
    </row>
    <row r="17" spans="1:63" ht="18" customHeight="1">
      <c r="A17" s="3" t="s">
        <v>49</v>
      </c>
      <c r="B17" s="62">
        <f t="shared" si="1"/>
        <v>1000</v>
      </c>
      <c r="C17" s="32">
        <v>240</v>
      </c>
      <c r="D17" s="32">
        <v>131</v>
      </c>
      <c r="E17" s="32">
        <v>5</v>
      </c>
      <c r="F17" s="32">
        <v>1</v>
      </c>
      <c r="G17" s="32"/>
      <c r="H17" s="33"/>
      <c r="I17" s="32">
        <v>228</v>
      </c>
      <c r="J17" s="32">
        <v>104</v>
      </c>
      <c r="K17" s="32">
        <v>4</v>
      </c>
      <c r="L17" s="32">
        <v>3</v>
      </c>
      <c r="M17" s="32"/>
      <c r="N17" s="33"/>
      <c r="O17" s="32">
        <v>164</v>
      </c>
      <c r="P17" s="32">
        <v>91</v>
      </c>
      <c r="Q17" s="32">
        <v>3</v>
      </c>
      <c r="R17" s="32">
        <v>1</v>
      </c>
      <c r="S17" s="32"/>
      <c r="T17" s="33"/>
      <c r="U17" s="32">
        <v>193</v>
      </c>
      <c r="V17" s="32">
        <v>90</v>
      </c>
      <c r="W17" s="32">
        <v>4</v>
      </c>
      <c r="X17" s="32">
        <v>3</v>
      </c>
      <c r="Y17" s="32"/>
      <c r="Z17" s="33"/>
      <c r="AA17" s="32">
        <v>175</v>
      </c>
      <c r="AB17" s="32">
        <v>89</v>
      </c>
      <c r="AC17" s="32">
        <v>2</v>
      </c>
      <c r="AD17" s="32"/>
      <c r="AE17" s="32"/>
      <c r="AF17" s="32"/>
      <c r="AG17" s="53"/>
      <c r="AH17" s="54">
        <f t="shared" si="3"/>
        <v>0</v>
      </c>
      <c r="AI17" s="54">
        <f t="shared" si="4"/>
        <v>0</v>
      </c>
      <c r="AJ17" s="54">
        <f t="shared" si="5"/>
      </c>
      <c r="AK17" s="54">
        <f t="shared" si="6"/>
        <v>0</v>
      </c>
      <c r="AL17" s="55">
        <f t="shared" si="7"/>
        <v>0</v>
      </c>
      <c r="AM17" s="53"/>
      <c r="AN17" s="54">
        <f t="shared" si="8"/>
        <v>0</v>
      </c>
      <c r="AO17" s="54">
        <f t="shared" si="0"/>
        <v>0</v>
      </c>
      <c r="AP17" s="54">
        <f t="shared" si="9"/>
      </c>
      <c r="AQ17" s="54">
        <f t="shared" si="10"/>
        <v>0</v>
      </c>
      <c r="AR17" s="55">
        <f t="shared" si="11"/>
        <v>0</v>
      </c>
      <c r="AS17" s="53"/>
      <c r="AT17" s="54">
        <f t="shared" si="12"/>
        <v>0</v>
      </c>
      <c r="AU17" s="54">
        <f t="shared" si="13"/>
        <v>0</v>
      </c>
      <c r="AV17" s="54">
        <f t="shared" si="14"/>
      </c>
      <c r="AW17" s="54">
        <f t="shared" si="15"/>
        <v>0</v>
      </c>
      <c r="AX17" s="55">
        <f t="shared" si="16"/>
        <v>0</v>
      </c>
      <c r="AY17" s="53"/>
      <c r="AZ17" s="54">
        <f t="shared" si="17"/>
        <v>0</v>
      </c>
      <c r="BA17" s="54">
        <f t="shared" si="18"/>
        <v>0</v>
      </c>
      <c r="BB17" s="54">
        <f t="shared" si="19"/>
      </c>
      <c r="BC17" s="54">
        <f t="shared" si="25"/>
        <v>0</v>
      </c>
      <c r="BD17" s="55">
        <f t="shared" si="20"/>
        <v>0</v>
      </c>
      <c r="BE17" s="53"/>
      <c r="BF17" s="54">
        <f t="shared" si="21"/>
        <v>0</v>
      </c>
      <c r="BG17" s="54">
        <f t="shared" si="22"/>
        <v>0</v>
      </c>
      <c r="BH17" s="54">
        <f t="shared" si="23"/>
      </c>
      <c r="BI17" s="54">
        <f t="shared" si="26"/>
        <v>0</v>
      </c>
      <c r="BJ17" s="55">
        <f t="shared" si="24"/>
        <v>0</v>
      </c>
      <c r="BK17" s="60">
        <f t="shared" si="27"/>
        <v>0</v>
      </c>
    </row>
    <row r="18" spans="1:63" ht="18" customHeight="1">
      <c r="A18" s="3" t="s">
        <v>50</v>
      </c>
      <c r="B18" s="63">
        <f t="shared" si="1"/>
        <v>0</v>
      </c>
      <c r="C18" s="32"/>
      <c r="D18" s="32"/>
      <c r="E18" s="32"/>
      <c r="F18" s="32"/>
      <c r="G18" s="32"/>
      <c r="H18" s="33"/>
      <c r="I18" s="32"/>
      <c r="J18" s="32"/>
      <c r="K18" s="32"/>
      <c r="L18" s="32"/>
      <c r="M18" s="32"/>
      <c r="N18" s="33"/>
      <c r="O18" s="32"/>
      <c r="P18" s="32"/>
      <c r="Q18" s="32"/>
      <c r="R18" s="32"/>
      <c r="S18" s="32"/>
      <c r="T18" s="33"/>
      <c r="U18" s="32"/>
      <c r="V18" s="32"/>
      <c r="W18" s="32"/>
      <c r="X18" s="32"/>
      <c r="Y18" s="32"/>
      <c r="Z18" s="33"/>
      <c r="AA18" s="32"/>
      <c r="AB18" s="32"/>
      <c r="AC18" s="32"/>
      <c r="AD18" s="32"/>
      <c r="AE18" s="32"/>
      <c r="AF18" s="32"/>
      <c r="AG18" s="53"/>
      <c r="AH18" s="54">
        <f t="shared" si="3"/>
        <v>0</v>
      </c>
      <c r="AI18" s="54">
        <f t="shared" si="4"/>
        <v>0</v>
      </c>
      <c r="AJ18" s="54">
        <f t="shared" si="5"/>
      </c>
      <c r="AK18" s="54">
        <f t="shared" si="6"/>
        <v>0</v>
      </c>
      <c r="AL18" s="55">
        <f t="shared" si="7"/>
        <v>0</v>
      </c>
      <c r="AM18" s="53"/>
      <c r="AN18" s="54">
        <f t="shared" si="8"/>
        <v>0</v>
      </c>
      <c r="AO18" s="54">
        <f t="shared" si="0"/>
        <v>0</v>
      </c>
      <c r="AP18" s="54">
        <f t="shared" si="9"/>
      </c>
      <c r="AQ18" s="54">
        <f t="shared" si="10"/>
        <v>0</v>
      </c>
      <c r="AR18" s="55">
        <f t="shared" si="11"/>
        <v>0</v>
      </c>
      <c r="AS18" s="53"/>
      <c r="AT18" s="54">
        <f t="shared" si="12"/>
        <v>0</v>
      </c>
      <c r="AU18" s="54">
        <f t="shared" si="13"/>
        <v>0</v>
      </c>
      <c r="AV18" s="54">
        <f t="shared" si="14"/>
      </c>
      <c r="AW18" s="54">
        <f t="shared" si="15"/>
        <v>0</v>
      </c>
      <c r="AX18" s="55">
        <f t="shared" si="16"/>
        <v>0</v>
      </c>
      <c r="AY18" s="53"/>
      <c r="AZ18" s="54">
        <f t="shared" si="17"/>
        <v>0</v>
      </c>
      <c r="BA18" s="54">
        <f t="shared" si="18"/>
        <v>0</v>
      </c>
      <c r="BB18" s="54">
        <f t="shared" si="19"/>
      </c>
      <c r="BC18" s="54">
        <f t="shared" si="25"/>
        <v>0</v>
      </c>
      <c r="BD18" s="55">
        <f t="shared" si="20"/>
        <v>0</v>
      </c>
      <c r="BE18" s="53"/>
      <c r="BF18" s="54">
        <f t="shared" si="21"/>
        <v>0</v>
      </c>
      <c r="BG18" s="54">
        <f t="shared" si="22"/>
        <v>0</v>
      </c>
      <c r="BH18" s="54">
        <f t="shared" si="23"/>
      </c>
      <c r="BI18" s="54">
        <f t="shared" si="26"/>
        <v>0</v>
      </c>
      <c r="BJ18" s="55">
        <f t="shared" si="24"/>
        <v>0</v>
      </c>
      <c r="BK18" s="60">
        <f t="shared" si="27"/>
        <v>0</v>
      </c>
    </row>
    <row r="19" spans="1:63" ht="18" customHeight="1">
      <c r="A19" s="4" t="s">
        <v>54</v>
      </c>
      <c r="B19" s="61">
        <f>C19+I19+O19</f>
        <v>632</v>
      </c>
      <c r="C19" s="35">
        <f aca="true" t="shared" si="30" ref="C19:T19">SUM(C20:C21)</f>
        <v>240</v>
      </c>
      <c r="D19" s="35">
        <f t="shared" si="30"/>
        <v>131</v>
      </c>
      <c r="E19" s="35">
        <f t="shared" si="30"/>
        <v>5</v>
      </c>
      <c r="F19" s="35">
        <f t="shared" si="30"/>
        <v>1</v>
      </c>
      <c r="G19" s="35">
        <f t="shared" si="30"/>
        <v>0</v>
      </c>
      <c r="H19" s="35">
        <f t="shared" si="30"/>
        <v>0</v>
      </c>
      <c r="I19" s="35">
        <f t="shared" si="30"/>
        <v>228</v>
      </c>
      <c r="J19" s="35">
        <f t="shared" si="30"/>
        <v>104</v>
      </c>
      <c r="K19" s="35">
        <f t="shared" si="30"/>
        <v>4</v>
      </c>
      <c r="L19" s="35">
        <f t="shared" si="30"/>
        <v>3</v>
      </c>
      <c r="M19" s="35">
        <f t="shared" si="30"/>
        <v>0</v>
      </c>
      <c r="N19" s="35">
        <f t="shared" si="30"/>
        <v>0</v>
      </c>
      <c r="O19" s="35">
        <f t="shared" si="30"/>
        <v>164</v>
      </c>
      <c r="P19" s="35">
        <f t="shared" si="30"/>
        <v>91</v>
      </c>
      <c r="Q19" s="35">
        <f t="shared" si="30"/>
        <v>3</v>
      </c>
      <c r="R19" s="35">
        <f t="shared" si="30"/>
        <v>1</v>
      </c>
      <c r="S19" s="35">
        <f t="shared" si="30"/>
        <v>0</v>
      </c>
      <c r="T19" s="35">
        <f t="shared" si="30"/>
        <v>0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53"/>
      <c r="AH19" s="54">
        <f t="shared" si="3"/>
        <v>0</v>
      </c>
      <c r="AI19" s="54">
        <f t="shared" si="4"/>
        <v>0</v>
      </c>
      <c r="AJ19" s="54">
        <f t="shared" si="5"/>
      </c>
      <c r="AK19" s="54">
        <f t="shared" si="6"/>
        <v>0</v>
      </c>
      <c r="AL19" s="55">
        <f t="shared" si="7"/>
        <v>0</v>
      </c>
      <c r="AM19" s="53"/>
      <c r="AN19" s="54">
        <f t="shared" si="8"/>
        <v>0</v>
      </c>
      <c r="AO19" s="54">
        <f t="shared" si="0"/>
        <v>0</v>
      </c>
      <c r="AP19" s="54">
        <f t="shared" si="9"/>
      </c>
      <c r="AQ19" s="54">
        <f t="shared" si="10"/>
        <v>0</v>
      </c>
      <c r="AR19" s="55">
        <f t="shared" si="11"/>
        <v>0</v>
      </c>
      <c r="AS19" s="53"/>
      <c r="AT19" s="54">
        <f t="shared" si="12"/>
        <v>0</v>
      </c>
      <c r="AU19" s="54">
        <f t="shared" si="13"/>
        <v>0</v>
      </c>
      <c r="AV19" s="54">
        <f t="shared" si="14"/>
      </c>
      <c r="AW19" s="54">
        <f t="shared" si="15"/>
        <v>0</v>
      </c>
      <c r="AX19" s="55">
        <f t="shared" si="16"/>
        <v>0</v>
      </c>
      <c r="AY19" s="53"/>
      <c r="AZ19" s="54">
        <f t="shared" si="17"/>
        <v>0</v>
      </c>
      <c r="BA19" s="54">
        <f t="shared" si="18"/>
        <v>0</v>
      </c>
      <c r="BB19" s="54">
        <f t="shared" si="19"/>
      </c>
      <c r="BC19" s="54">
        <f t="shared" si="25"/>
        <v>0</v>
      </c>
      <c r="BD19" s="55">
        <f t="shared" si="20"/>
        <v>0</v>
      </c>
      <c r="BE19" s="53"/>
      <c r="BF19" s="54">
        <f t="shared" si="21"/>
        <v>0</v>
      </c>
      <c r="BG19" s="54">
        <f t="shared" si="22"/>
        <v>0</v>
      </c>
      <c r="BH19" s="54">
        <f t="shared" si="23"/>
      </c>
      <c r="BI19" s="54">
        <f t="shared" si="26"/>
        <v>0</v>
      </c>
      <c r="BJ19" s="55">
        <f t="shared" si="24"/>
        <v>0</v>
      </c>
      <c r="BK19" s="60">
        <f t="shared" si="27"/>
        <v>0</v>
      </c>
    </row>
    <row r="20" spans="1:63" ht="18" customHeight="1">
      <c r="A20" s="3" t="s">
        <v>49</v>
      </c>
      <c r="B20" s="62">
        <f>C20+I20+O20</f>
        <v>632</v>
      </c>
      <c r="C20" s="32">
        <v>240</v>
      </c>
      <c r="D20" s="32">
        <v>131</v>
      </c>
      <c r="E20" s="32">
        <v>5</v>
      </c>
      <c r="F20" s="32">
        <v>1</v>
      </c>
      <c r="G20" s="32"/>
      <c r="H20" s="33"/>
      <c r="I20" s="32">
        <v>228</v>
      </c>
      <c r="J20" s="32">
        <v>104</v>
      </c>
      <c r="K20" s="32">
        <v>4</v>
      </c>
      <c r="L20" s="32">
        <v>3</v>
      </c>
      <c r="M20" s="32"/>
      <c r="N20" s="33"/>
      <c r="O20" s="32">
        <v>164</v>
      </c>
      <c r="P20" s="32">
        <v>91</v>
      </c>
      <c r="Q20" s="32">
        <v>3</v>
      </c>
      <c r="R20" s="32">
        <v>1</v>
      </c>
      <c r="S20" s="32"/>
      <c r="T20" s="33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53"/>
      <c r="AH20" s="54">
        <f t="shared" si="3"/>
        <v>0</v>
      </c>
      <c r="AI20" s="54">
        <f t="shared" si="4"/>
        <v>0</v>
      </c>
      <c r="AJ20" s="54">
        <f t="shared" si="5"/>
      </c>
      <c r="AK20" s="54">
        <f t="shared" si="6"/>
        <v>0</v>
      </c>
      <c r="AL20" s="55">
        <f t="shared" si="7"/>
        <v>0</v>
      </c>
      <c r="AM20" s="53"/>
      <c r="AN20" s="54">
        <f t="shared" si="8"/>
        <v>0</v>
      </c>
      <c r="AO20" s="54">
        <f t="shared" si="0"/>
        <v>0</v>
      </c>
      <c r="AP20" s="54">
        <f t="shared" si="9"/>
      </c>
      <c r="AQ20" s="54">
        <f t="shared" si="10"/>
        <v>0</v>
      </c>
      <c r="AR20" s="55">
        <f t="shared" si="11"/>
        <v>0</v>
      </c>
      <c r="AS20" s="53"/>
      <c r="AT20" s="54">
        <f t="shared" si="12"/>
        <v>0</v>
      </c>
      <c r="AU20" s="54">
        <f t="shared" si="13"/>
        <v>0</v>
      </c>
      <c r="AV20" s="54">
        <f t="shared" si="14"/>
      </c>
      <c r="AW20" s="54">
        <f t="shared" si="15"/>
        <v>0</v>
      </c>
      <c r="AX20" s="55">
        <f t="shared" si="16"/>
        <v>0</v>
      </c>
      <c r="AY20" s="53"/>
      <c r="AZ20" s="54">
        <f t="shared" si="17"/>
        <v>0</v>
      </c>
      <c r="BA20" s="54">
        <f t="shared" si="18"/>
        <v>0</v>
      </c>
      <c r="BB20" s="54">
        <f t="shared" si="19"/>
      </c>
      <c r="BC20" s="54">
        <f t="shared" si="25"/>
        <v>0</v>
      </c>
      <c r="BD20" s="55">
        <f t="shared" si="20"/>
        <v>0</v>
      </c>
      <c r="BE20" s="53"/>
      <c r="BF20" s="54">
        <f t="shared" si="21"/>
        <v>0</v>
      </c>
      <c r="BG20" s="54">
        <f t="shared" si="22"/>
        <v>0</v>
      </c>
      <c r="BH20" s="54">
        <f t="shared" si="23"/>
      </c>
      <c r="BI20" s="54">
        <f t="shared" si="26"/>
        <v>0</v>
      </c>
      <c r="BJ20" s="55">
        <f t="shared" si="24"/>
        <v>0</v>
      </c>
      <c r="BK20" s="60">
        <f t="shared" si="27"/>
        <v>0</v>
      </c>
    </row>
    <row r="21" spans="1:63" ht="18" customHeight="1">
      <c r="A21" s="3" t="s">
        <v>50</v>
      </c>
      <c r="B21" s="63">
        <f>C21+I21+O21</f>
        <v>0</v>
      </c>
      <c r="C21" s="32"/>
      <c r="D21" s="32"/>
      <c r="E21" s="32"/>
      <c r="F21" s="32"/>
      <c r="G21" s="32"/>
      <c r="H21" s="33"/>
      <c r="I21" s="32"/>
      <c r="J21" s="32"/>
      <c r="K21" s="32"/>
      <c r="L21" s="32"/>
      <c r="M21" s="32"/>
      <c r="N21" s="33"/>
      <c r="O21" s="32"/>
      <c r="P21" s="32"/>
      <c r="Q21" s="32"/>
      <c r="R21" s="32"/>
      <c r="S21" s="32"/>
      <c r="T21" s="33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3"/>
      <c r="AH21" s="54">
        <f t="shared" si="3"/>
        <v>0</v>
      </c>
      <c r="AI21" s="54">
        <f t="shared" si="4"/>
        <v>0</v>
      </c>
      <c r="AJ21" s="54">
        <f t="shared" si="5"/>
      </c>
      <c r="AK21" s="54">
        <f t="shared" si="6"/>
        <v>0</v>
      </c>
      <c r="AL21" s="55">
        <f t="shared" si="7"/>
        <v>0</v>
      </c>
      <c r="AM21" s="53"/>
      <c r="AN21" s="54">
        <f t="shared" si="8"/>
        <v>0</v>
      </c>
      <c r="AO21" s="54">
        <f t="shared" si="0"/>
        <v>0</v>
      </c>
      <c r="AP21" s="54">
        <f t="shared" si="9"/>
      </c>
      <c r="AQ21" s="54">
        <f t="shared" si="10"/>
        <v>0</v>
      </c>
      <c r="AR21" s="55">
        <f t="shared" si="11"/>
        <v>0</v>
      </c>
      <c r="AS21" s="53"/>
      <c r="AT21" s="54">
        <f t="shared" si="12"/>
        <v>0</v>
      </c>
      <c r="AU21" s="54">
        <f t="shared" si="13"/>
        <v>0</v>
      </c>
      <c r="AV21" s="54">
        <f t="shared" si="14"/>
      </c>
      <c r="AW21" s="54">
        <f t="shared" si="15"/>
        <v>0</v>
      </c>
      <c r="AX21" s="55">
        <f t="shared" si="16"/>
        <v>0</v>
      </c>
      <c r="AY21" s="53"/>
      <c r="AZ21" s="54">
        <f t="shared" si="17"/>
        <v>0</v>
      </c>
      <c r="BA21" s="54">
        <f t="shared" si="18"/>
        <v>0</v>
      </c>
      <c r="BB21" s="54">
        <f t="shared" si="19"/>
      </c>
      <c r="BC21" s="54">
        <f t="shared" si="25"/>
        <v>0</v>
      </c>
      <c r="BD21" s="55">
        <f t="shared" si="20"/>
        <v>0</v>
      </c>
      <c r="BE21" s="53"/>
      <c r="BF21" s="54">
        <f t="shared" si="21"/>
        <v>0</v>
      </c>
      <c r="BG21" s="54">
        <f t="shared" si="22"/>
        <v>0</v>
      </c>
      <c r="BH21" s="54">
        <f t="shared" si="23"/>
      </c>
      <c r="BI21" s="54">
        <f t="shared" si="26"/>
        <v>0</v>
      </c>
      <c r="BJ21" s="55">
        <f t="shared" si="24"/>
        <v>0</v>
      </c>
      <c r="BK21" s="60">
        <f t="shared" si="27"/>
        <v>0</v>
      </c>
    </row>
    <row r="22" spans="1:63" ht="18" customHeight="1">
      <c r="A22" s="4" t="s">
        <v>55</v>
      </c>
      <c r="B22" s="61">
        <f aca="true" t="shared" si="31" ref="B22:B27">U22+AA22</f>
        <v>368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>
        <f aca="true" t="shared" si="32" ref="U22:AF22">SUM(U23:U24)</f>
        <v>193</v>
      </c>
      <c r="V22" s="35">
        <f t="shared" si="32"/>
        <v>90</v>
      </c>
      <c r="W22" s="35">
        <f t="shared" si="32"/>
        <v>4</v>
      </c>
      <c r="X22" s="35">
        <f t="shared" si="32"/>
        <v>3</v>
      </c>
      <c r="Y22" s="35">
        <f t="shared" si="32"/>
        <v>0</v>
      </c>
      <c r="Z22" s="35">
        <f t="shared" si="32"/>
        <v>0</v>
      </c>
      <c r="AA22" s="35">
        <f t="shared" si="32"/>
        <v>175</v>
      </c>
      <c r="AB22" s="35">
        <f t="shared" si="32"/>
        <v>89</v>
      </c>
      <c r="AC22" s="35">
        <f t="shared" si="32"/>
        <v>2</v>
      </c>
      <c r="AD22" s="35">
        <f t="shared" si="32"/>
        <v>0</v>
      </c>
      <c r="AE22" s="35">
        <f t="shared" si="32"/>
        <v>0</v>
      </c>
      <c r="AF22" s="35">
        <f t="shared" si="32"/>
        <v>0</v>
      </c>
      <c r="AG22" s="53"/>
      <c r="AH22" s="54">
        <f t="shared" si="3"/>
        <v>0</v>
      </c>
      <c r="AI22" s="54">
        <f t="shared" si="4"/>
        <v>0</v>
      </c>
      <c r="AJ22" s="54">
        <f t="shared" si="5"/>
      </c>
      <c r="AK22" s="54">
        <f t="shared" si="6"/>
        <v>0</v>
      </c>
      <c r="AL22" s="55">
        <f t="shared" si="7"/>
        <v>0</v>
      </c>
      <c r="AM22" s="53"/>
      <c r="AN22" s="54">
        <f t="shared" si="8"/>
        <v>0</v>
      </c>
      <c r="AO22" s="54">
        <f t="shared" si="0"/>
        <v>0</v>
      </c>
      <c r="AP22" s="54">
        <f t="shared" si="9"/>
      </c>
      <c r="AQ22" s="54">
        <f t="shared" si="10"/>
        <v>0</v>
      </c>
      <c r="AR22" s="55">
        <f t="shared" si="11"/>
        <v>0</v>
      </c>
      <c r="AS22" s="53"/>
      <c r="AT22" s="54">
        <f t="shared" si="12"/>
        <v>0</v>
      </c>
      <c r="AU22" s="54">
        <f t="shared" si="13"/>
        <v>0</v>
      </c>
      <c r="AV22" s="54">
        <f t="shared" si="14"/>
      </c>
      <c r="AW22" s="54">
        <f t="shared" si="15"/>
        <v>0</v>
      </c>
      <c r="AX22" s="55">
        <f t="shared" si="16"/>
        <v>0</v>
      </c>
      <c r="AY22" s="53"/>
      <c r="AZ22" s="54">
        <f t="shared" si="17"/>
        <v>0</v>
      </c>
      <c r="BA22" s="54">
        <f t="shared" si="18"/>
        <v>0</v>
      </c>
      <c r="BB22" s="54">
        <f t="shared" si="19"/>
      </c>
      <c r="BC22" s="54">
        <f t="shared" si="25"/>
        <v>0</v>
      </c>
      <c r="BD22" s="55">
        <f t="shared" si="20"/>
        <v>0</v>
      </c>
      <c r="BE22" s="53"/>
      <c r="BF22" s="54">
        <f t="shared" si="21"/>
        <v>0</v>
      </c>
      <c r="BG22" s="54">
        <f t="shared" si="22"/>
        <v>0</v>
      </c>
      <c r="BH22" s="54">
        <f t="shared" si="23"/>
      </c>
      <c r="BI22" s="54">
        <f t="shared" si="26"/>
        <v>0</v>
      </c>
      <c r="BJ22" s="55">
        <f t="shared" si="24"/>
        <v>0</v>
      </c>
      <c r="BK22" s="60">
        <f t="shared" si="27"/>
        <v>0</v>
      </c>
    </row>
    <row r="23" spans="1:63" ht="18" customHeight="1">
      <c r="A23" s="3" t="s">
        <v>49</v>
      </c>
      <c r="B23" s="62">
        <f t="shared" si="31"/>
        <v>368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32">
        <v>193</v>
      </c>
      <c r="V23" s="32">
        <v>90</v>
      </c>
      <c r="W23" s="32">
        <v>4</v>
      </c>
      <c r="X23" s="32">
        <v>3</v>
      </c>
      <c r="Y23" s="32"/>
      <c r="Z23" s="33"/>
      <c r="AA23" s="32">
        <v>175</v>
      </c>
      <c r="AB23" s="32">
        <v>89</v>
      </c>
      <c r="AC23" s="32">
        <v>2</v>
      </c>
      <c r="AD23" s="32"/>
      <c r="AE23" s="32"/>
      <c r="AF23" s="32"/>
      <c r="AG23" s="53"/>
      <c r="AH23" s="54">
        <f t="shared" si="3"/>
        <v>0</v>
      </c>
      <c r="AI23" s="54">
        <f t="shared" si="4"/>
        <v>0</v>
      </c>
      <c r="AJ23" s="54">
        <f t="shared" si="5"/>
      </c>
      <c r="AK23" s="54">
        <f t="shared" si="6"/>
        <v>0</v>
      </c>
      <c r="AL23" s="55">
        <f t="shared" si="7"/>
        <v>0</v>
      </c>
      <c r="AM23" s="53"/>
      <c r="AN23" s="54">
        <f t="shared" si="8"/>
        <v>0</v>
      </c>
      <c r="AO23" s="54">
        <f t="shared" si="0"/>
        <v>0</v>
      </c>
      <c r="AP23" s="54">
        <f t="shared" si="9"/>
      </c>
      <c r="AQ23" s="54">
        <f t="shared" si="10"/>
        <v>0</v>
      </c>
      <c r="AR23" s="55">
        <f t="shared" si="11"/>
        <v>0</v>
      </c>
      <c r="AS23" s="53"/>
      <c r="AT23" s="54">
        <f t="shared" si="12"/>
        <v>0</v>
      </c>
      <c r="AU23" s="54">
        <f t="shared" si="13"/>
        <v>0</v>
      </c>
      <c r="AV23" s="54">
        <f t="shared" si="14"/>
      </c>
      <c r="AW23" s="54">
        <f t="shared" si="15"/>
        <v>0</v>
      </c>
      <c r="AX23" s="55">
        <f t="shared" si="16"/>
        <v>0</v>
      </c>
      <c r="AY23" s="53"/>
      <c r="AZ23" s="54">
        <f t="shared" si="17"/>
        <v>0</v>
      </c>
      <c r="BA23" s="54">
        <f t="shared" si="18"/>
        <v>0</v>
      </c>
      <c r="BB23" s="54">
        <f t="shared" si="19"/>
      </c>
      <c r="BC23" s="54">
        <f t="shared" si="25"/>
        <v>0</v>
      </c>
      <c r="BD23" s="55">
        <f t="shared" si="20"/>
        <v>0</v>
      </c>
      <c r="BE23" s="53"/>
      <c r="BF23" s="54">
        <f t="shared" si="21"/>
        <v>0</v>
      </c>
      <c r="BG23" s="54">
        <f t="shared" si="22"/>
        <v>0</v>
      </c>
      <c r="BH23" s="54">
        <f t="shared" si="23"/>
      </c>
      <c r="BI23" s="54">
        <f t="shared" si="26"/>
        <v>0</v>
      </c>
      <c r="BJ23" s="55">
        <f t="shared" si="24"/>
        <v>0</v>
      </c>
      <c r="BK23" s="60">
        <f t="shared" si="27"/>
        <v>0</v>
      </c>
    </row>
    <row r="24" spans="1:63" ht="18" customHeight="1">
      <c r="A24" s="3" t="s">
        <v>50</v>
      </c>
      <c r="B24" s="63">
        <f t="shared" si="31"/>
        <v>0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32"/>
      <c r="V24" s="32"/>
      <c r="W24" s="32"/>
      <c r="X24" s="32"/>
      <c r="Y24" s="32"/>
      <c r="Z24" s="33"/>
      <c r="AA24" s="32"/>
      <c r="AB24" s="32"/>
      <c r="AC24" s="32"/>
      <c r="AD24" s="32"/>
      <c r="AE24" s="32"/>
      <c r="AF24" s="32"/>
      <c r="AG24" s="53"/>
      <c r="AH24" s="54">
        <f t="shared" si="3"/>
        <v>0</v>
      </c>
      <c r="AI24" s="54">
        <f t="shared" si="4"/>
        <v>0</v>
      </c>
      <c r="AJ24" s="54">
        <f t="shared" si="5"/>
      </c>
      <c r="AK24" s="54">
        <f t="shared" si="6"/>
        <v>0</v>
      </c>
      <c r="AL24" s="55">
        <f t="shared" si="7"/>
        <v>0</v>
      </c>
      <c r="AM24" s="53"/>
      <c r="AN24" s="54">
        <f t="shared" si="8"/>
        <v>0</v>
      </c>
      <c r="AO24" s="54">
        <f t="shared" si="0"/>
        <v>0</v>
      </c>
      <c r="AP24" s="54">
        <f t="shared" si="9"/>
      </c>
      <c r="AQ24" s="54">
        <f t="shared" si="10"/>
        <v>0</v>
      </c>
      <c r="AR24" s="55">
        <f t="shared" si="11"/>
        <v>0</v>
      </c>
      <c r="AS24" s="53"/>
      <c r="AT24" s="54">
        <f t="shared" si="12"/>
        <v>0</v>
      </c>
      <c r="AU24" s="54">
        <f t="shared" si="13"/>
        <v>0</v>
      </c>
      <c r="AV24" s="54">
        <f t="shared" si="14"/>
      </c>
      <c r="AW24" s="54">
        <f t="shared" si="15"/>
        <v>0</v>
      </c>
      <c r="AX24" s="55">
        <f t="shared" si="16"/>
        <v>0</v>
      </c>
      <c r="AY24" s="53"/>
      <c r="AZ24" s="54">
        <f t="shared" si="17"/>
        <v>0</v>
      </c>
      <c r="BA24" s="54">
        <f t="shared" si="18"/>
        <v>0</v>
      </c>
      <c r="BB24" s="54">
        <f t="shared" si="19"/>
      </c>
      <c r="BC24" s="54">
        <f t="shared" si="25"/>
        <v>0</v>
      </c>
      <c r="BD24" s="55">
        <f t="shared" si="20"/>
        <v>0</v>
      </c>
      <c r="BE24" s="53"/>
      <c r="BF24" s="54">
        <f t="shared" si="21"/>
        <v>0</v>
      </c>
      <c r="BG24" s="54">
        <f t="shared" si="22"/>
        <v>0</v>
      </c>
      <c r="BH24" s="54">
        <f t="shared" si="23"/>
      </c>
      <c r="BI24" s="54">
        <f t="shared" si="26"/>
        <v>0</v>
      </c>
      <c r="BJ24" s="55">
        <f t="shared" si="24"/>
        <v>0</v>
      </c>
      <c r="BK24" s="60">
        <f t="shared" si="27"/>
        <v>0</v>
      </c>
    </row>
    <row r="25" spans="1:63" ht="18" customHeight="1">
      <c r="A25" s="4" t="s">
        <v>56</v>
      </c>
      <c r="B25" s="61">
        <f t="shared" si="31"/>
        <v>368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>
        <f aca="true" t="shared" si="33" ref="U25:AF25">SUM(U26:U27)</f>
        <v>193</v>
      </c>
      <c r="V25" s="35">
        <f t="shared" si="33"/>
        <v>90</v>
      </c>
      <c r="W25" s="35">
        <f t="shared" si="33"/>
        <v>4</v>
      </c>
      <c r="X25" s="35">
        <f t="shared" si="33"/>
        <v>3</v>
      </c>
      <c r="Y25" s="35">
        <f t="shared" si="33"/>
        <v>0</v>
      </c>
      <c r="Z25" s="35">
        <f t="shared" si="33"/>
        <v>0</v>
      </c>
      <c r="AA25" s="35">
        <f t="shared" si="33"/>
        <v>175</v>
      </c>
      <c r="AB25" s="35">
        <f t="shared" si="33"/>
        <v>89</v>
      </c>
      <c r="AC25" s="35">
        <f t="shared" si="33"/>
        <v>2</v>
      </c>
      <c r="AD25" s="35">
        <f t="shared" si="33"/>
        <v>0</v>
      </c>
      <c r="AE25" s="35">
        <f t="shared" si="33"/>
        <v>0</v>
      </c>
      <c r="AF25" s="35">
        <f t="shared" si="33"/>
        <v>0</v>
      </c>
      <c r="AG25" s="53"/>
      <c r="AH25" s="54">
        <f t="shared" si="3"/>
        <v>0</v>
      </c>
      <c r="AI25" s="54">
        <f t="shared" si="4"/>
        <v>0</v>
      </c>
      <c r="AJ25" s="54">
        <f t="shared" si="5"/>
      </c>
      <c r="AK25" s="54">
        <f t="shared" si="6"/>
        <v>0</v>
      </c>
      <c r="AL25" s="55">
        <f t="shared" si="7"/>
        <v>0</v>
      </c>
      <c r="AM25" s="53"/>
      <c r="AN25" s="54">
        <f t="shared" si="8"/>
        <v>0</v>
      </c>
      <c r="AO25" s="54">
        <f t="shared" si="0"/>
        <v>0</v>
      </c>
      <c r="AP25" s="54">
        <f t="shared" si="9"/>
      </c>
      <c r="AQ25" s="54">
        <f t="shared" si="10"/>
        <v>0</v>
      </c>
      <c r="AR25" s="55">
        <f t="shared" si="11"/>
        <v>0</v>
      </c>
      <c r="AS25" s="53"/>
      <c r="AT25" s="54">
        <f t="shared" si="12"/>
        <v>0</v>
      </c>
      <c r="AU25" s="54">
        <f t="shared" si="13"/>
        <v>0</v>
      </c>
      <c r="AV25" s="54">
        <f t="shared" si="14"/>
      </c>
      <c r="AW25" s="54">
        <f t="shared" si="15"/>
        <v>0</v>
      </c>
      <c r="AX25" s="55">
        <f t="shared" si="16"/>
        <v>0</v>
      </c>
      <c r="AY25" s="53"/>
      <c r="AZ25" s="54">
        <f t="shared" si="17"/>
        <v>0</v>
      </c>
      <c r="BA25" s="54">
        <f t="shared" si="18"/>
        <v>0</v>
      </c>
      <c r="BB25" s="54">
        <f t="shared" si="19"/>
      </c>
      <c r="BC25" s="54">
        <f t="shared" si="25"/>
        <v>0</v>
      </c>
      <c r="BD25" s="55">
        <f t="shared" si="20"/>
        <v>0</v>
      </c>
      <c r="BE25" s="53"/>
      <c r="BF25" s="54">
        <f t="shared" si="21"/>
        <v>0</v>
      </c>
      <c r="BG25" s="54">
        <f t="shared" si="22"/>
        <v>0</v>
      </c>
      <c r="BH25" s="54">
        <f t="shared" si="23"/>
      </c>
      <c r="BI25" s="54">
        <f t="shared" si="26"/>
        <v>0</v>
      </c>
      <c r="BJ25" s="55">
        <f t="shared" si="24"/>
        <v>0</v>
      </c>
      <c r="BK25" s="60">
        <f t="shared" si="27"/>
        <v>0</v>
      </c>
    </row>
    <row r="26" spans="1:63" ht="18" customHeight="1">
      <c r="A26" s="3" t="s">
        <v>49</v>
      </c>
      <c r="B26" s="62">
        <f t="shared" si="31"/>
        <v>368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32">
        <v>193</v>
      </c>
      <c r="V26" s="32">
        <v>90</v>
      </c>
      <c r="W26" s="32">
        <v>4</v>
      </c>
      <c r="X26" s="32">
        <v>3</v>
      </c>
      <c r="Y26" s="32"/>
      <c r="Z26" s="33"/>
      <c r="AA26" s="32">
        <v>175</v>
      </c>
      <c r="AB26" s="32">
        <v>89</v>
      </c>
      <c r="AC26" s="32">
        <v>2</v>
      </c>
      <c r="AD26" s="32"/>
      <c r="AE26" s="32"/>
      <c r="AF26" s="32"/>
      <c r="AG26" s="53"/>
      <c r="AH26" s="54">
        <f t="shared" si="3"/>
        <v>0</v>
      </c>
      <c r="AI26" s="54">
        <f t="shared" si="4"/>
        <v>0</v>
      </c>
      <c r="AJ26" s="54">
        <f t="shared" si="5"/>
      </c>
      <c r="AK26" s="54">
        <f t="shared" si="6"/>
        <v>0</v>
      </c>
      <c r="AL26" s="55">
        <f t="shared" si="7"/>
        <v>0</v>
      </c>
      <c r="AM26" s="53"/>
      <c r="AN26" s="54">
        <f t="shared" si="8"/>
        <v>0</v>
      </c>
      <c r="AO26" s="54">
        <f t="shared" si="0"/>
        <v>0</v>
      </c>
      <c r="AP26" s="54">
        <f t="shared" si="9"/>
      </c>
      <c r="AQ26" s="54">
        <f t="shared" si="10"/>
        <v>0</v>
      </c>
      <c r="AR26" s="55">
        <f t="shared" si="11"/>
        <v>0</v>
      </c>
      <c r="AS26" s="53"/>
      <c r="AT26" s="54">
        <f t="shared" si="12"/>
        <v>0</v>
      </c>
      <c r="AU26" s="54">
        <f t="shared" si="13"/>
        <v>0</v>
      </c>
      <c r="AV26" s="54">
        <f t="shared" si="14"/>
      </c>
      <c r="AW26" s="54">
        <f t="shared" si="15"/>
        <v>0</v>
      </c>
      <c r="AX26" s="55">
        <f t="shared" si="16"/>
        <v>0</v>
      </c>
      <c r="AY26" s="53"/>
      <c r="AZ26" s="54">
        <f t="shared" si="17"/>
        <v>0</v>
      </c>
      <c r="BA26" s="54">
        <f t="shared" si="18"/>
        <v>0</v>
      </c>
      <c r="BB26" s="54">
        <f t="shared" si="19"/>
      </c>
      <c r="BC26" s="54">
        <f t="shared" si="25"/>
        <v>0</v>
      </c>
      <c r="BD26" s="55">
        <f t="shared" si="20"/>
        <v>0</v>
      </c>
      <c r="BE26" s="53"/>
      <c r="BF26" s="54">
        <f t="shared" si="21"/>
        <v>0</v>
      </c>
      <c r="BG26" s="54">
        <f t="shared" si="22"/>
        <v>0</v>
      </c>
      <c r="BH26" s="54">
        <f t="shared" si="23"/>
      </c>
      <c r="BI26" s="54">
        <f t="shared" si="26"/>
        <v>0</v>
      </c>
      <c r="BJ26" s="55">
        <f t="shared" si="24"/>
        <v>0</v>
      </c>
      <c r="BK26" s="60">
        <f t="shared" si="27"/>
        <v>0</v>
      </c>
    </row>
    <row r="27" spans="1:63" ht="18" customHeight="1">
      <c r="A27" s="3" t="s">
        <v>50</v>
      </c>
      <c r="B27" s="63">
        <f t="shared" si="31"/>
        <v>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32"/>
      <c r="V27" s="32"/>
      <c r="W27" s="32"/>
      <c r="X27" s="32"/>
      <c r="Y27" s="32"/>
      <c r="Z27" s="33"/>
      <c r="AA27" s="32"/>
      <c r="AB27" s="32"/>
      <c r="AC27" s="32"/>
      <c r="AD27" s="32"/>
      <c r="AE27" s="32"/>
      <c r="AF27" s="32"/>
      <c r="AG27" s="53"/>
      <c r="AH27" s="54">
        <f t="shared" si="3"/>
        <v>0</v>
      </c>
      <c r="AI27" s="54">
        <f t="shared" si="4"/>
        <v>0</v>
      </c>
      <c r="AJ27" s="54">
        <f t="shared" si="5"/>
      </c>
      <c r="AK27" s="54">
        <f t="shared" si="6"/>
        <v>0</v>
      </c>
      <c r="AL27" s="55">
        <f t="shared" si="7"/>
        <v>0</v>
      </c>
      <c r="AM27" s="53"/>
      <c r="AN27" s="54">
        <f t="shared" si="8"/>
        <v>0</v>
      </c>
      <c r="AO27" s="54">
        <f t="shared" si="0"/>
        <v>0</v>
      </c>
      <c r="AP27" s="54">
        <f t="shared" si="9"/>
      </c>
      <c r="AQ27" s="54">
        <f t="shared" si="10"/>
        <v>0</v>
      </c>
      <c r="AR27" s="55">
        <f t="shared" si="11"/>
        <v>0</v>
      </c>
      <c r="AS27" s="53"/>
      <c r="AT27" s="54">
        <f t="shared" si="12"/>
        <v>0</v>
      </c>
      <c r="AU27" s="54">
        <f t="shared" si="13"/>
        <v>0</v>
      </c>
      <c r="AV27" s="54">
        <f t="shared" si="14"/>
      </c>
      <c r="AW27" s="54">
        <f t="shared" si="15"/>
        <v>0</v>
      </c>
      <c r="AX27" s="55">
        <f t="shared" si="16"/>
        <v>0</v>
      </c>
      <c r="AY27" s="53"/>
      <c r="AZ27" s="54">
        <f t="shared" si="17"/>
        <v>0</v>
      </c>
      <c r="BA27" s="54">
        <f t="shared" si="18"/>
        <v>0</v>
      </c>
      <c r="BB27" s="54">
        <f t="shared" si="19"/>
      </c>
      <c r="BC27" s="54">
        <f t="shared" si="25"/>
        <v>0</v>
      </c>
      <c r="BD27" s="55">
        <f t="shared" si="20"/>
        <v>0</v>
      </c>
      <c r="BE27" s="53"/>
      <c r="BF27" s="54">
        <f t="shared" si="21"/>
        <v>0</v>
      </c>
      <c r="BG27" s="54">
        <f t="shared" si="22"/>
        <v>0</v>
      </c>
      <c r="BH27" s="54">
        <f t="shared" si="23"/>
      </c>
      <c r="BI27" s="54">
        <f t="shared" si="26"/>
        <v>0</v>
      </c>
      <c r="BJ27" s="55">
        <f t="shared" si="24"/>
        <v>0</v>
      </c>
      <c r="BK27" s="60">
        <f t="shared" si="27"/>
        <v>0</v>
      </c>
    </row>
    <row r="28" spans="1:63" ht="18" customHeight="1">
      <c r="A28" s="4" t="s">
        <v>57</v>
      </c>
      <c r="B28" s="61">
        <f aca="true" t="shared" si="34" ref="B28:B45">C28+I28+O28+U28+AA28</f>
        <v>1000</v>
      </c>
      <c r="C28" s="35">
        <f aca="true" t="shared" si="35" ref="C28:AF28">SUM(C29:C30)</f>
        <v>240</v>
      </c>
      <c r="D28" s="35">
        <f t="shared" si="35"/>
        <v>131</v>
      </c>
      <c r="E28" s="35">
        <f t="shared" si="35"/>
        <v>5</v>
      </c>
      <c r="F28" s="35">
        <f t="shared" si="35"/>
        <v>1</v>
      </c>
      <c r="G28" s="35">
        <f t="shared" si="35"/>
        <v>0</v>
      </c>
      <c r="H28" s="35">
        <f t="shared" si="35"/>
        <v>0</v>
      </c>
      <c r="I28" s="35">
        <f t="shared" si="35"/>
        <v>228</v>
      </c>
      <c r="J28" s="35">
        <f t="shared" si="35"/>
        <v>104</v>
      </c>
      <c r="K28" s="35">
        <f t="shared" si="35"/>
        <v>4</v>
      </c>
      <c r="L28" s="35">
        <f t="shared" si="35"/>
        <v>3</v>
      </c>
      <c r="M28" s="35">
        <f t="shared" si="35"/>
        <v>0</v>
      </c>
      <c r="N28" s="35">
        <f t="shared" si="35"/>
        <v>0</v>
      </c>
      <c r="O28" s="35">
        <f t="shared" si="35"/>
        <v>164</v>
      </c>
      <c r="P28" s="35">
        <f t="shared" si="35"/>
        <v>91</v>
      </c>
      <c r="Q28" s="35">
        <f t="shared" si="35"/>
        <v>3</v>
      </c>
      <c r="R28" s="35">
        <f t="shared" si="35"/>
        <v>1</v>
      </c>
      <c r="S28" s="35">
        <f t="shared" si="35"/>
        <v>0</v>
      </c>
      <c r="T28" s="35">
        <f t="shared" si="35"/>
        <v>0</v>
      </c>
      <c r="U28" s="35">
        <f t="shared" si="35"/>
        <v>193</v>
      </c>
      <c r="V28" s="35">
        <f t="shared" si="35"/>
        <v>90</v>
      </c>
      <c r="W28" s="35">
        <f t="shared" si="35"/>
        <v>4</v>
      </c>
      <c r="X28" s="35">
        <f t="shared" si="35"/>
        <v>3</v>
      </c>
      <c r="Y28" s="35">
        <f t="shared" si="35"/>
        <v>0</v>
      </c>
      <c r="Z28" s="35">
        <f t="shared" si="35"/>
        <v>0</v>
      </c>
      <c r="AA28" s="35">
        <f t="shared" si="35"/>
        <v>175</v>
      </c>
      <c r="AB28" s="35">
        <f t="shared" si="35"/>
        <v>89</v>
      </c>
      <c r="AC28" s="35">
        <f t="shared" si="35"/>
        <v>2</v>
      </c>
      <c r="AD28" s="35">
        <f t="shared" si="35"/>
        <v>0</v>
      </c>
      <c r="AE28" s="35">
        <f t="shared" si="35"/>
        <v>0</v>
      </c>
      <c r="AF28" s="35">
        <f t="shared" si="35"/>
        <v>0</v>
      </c>
      <c r="AG28" s="53"/>
      <c r="AH28" s="54">
        <f t="shared" si="3"/>
        <v>0</v>
      </c>
      <c r="AI28" s="54">
        <f t="shared" si="4"/>
        <v>0</v>
      </c>
      <c r="AJ28" s="54">
        <f t="shared" si="5"/>
      </c>
      <c r="AK28" s="54">
        <f t="shared" si="6"/>
        <v>0</v>
      </c>
      <c r="AL28" s="55">
        <f t="shared" si="7"/>
        <v>0</v>
      </c>
      <c r="AM28" s="53"/>
      <c r="AN28" s="54">
        <f t="shared" si="8"/>
        <v>0</v>
      </c>
      <c r="AO28" s="54">
        <f t="shared" si="0"/>
        <v>0</v>
      </c>
      <c r="AP28" s="54">
        <f t="shared" si="9"/>
      </c>
      <c r="AQ28" s="54">
        <f t="shared" si="10"/>
        <v>0</v>
      </c>
      <c r="AR28" s="55">
        <f t="shared" si="11"/>
        <v>0</v>
      </c>
      <c r="AS28" s="53"/>
      <c r="AT28" s="54">
        <f t="shared" si="12"/>
        <v>0</v>
      </c>
      <c r="AU28" s="54">
        <f t="shared" si="13"/>
        <v>0</v>
      </c>
      <c r="AV28" s="54">
        <f t="shared" si="14"/>
      </c>
      <c r="AW28" s="54">
        <f t="shared" si="15"/>
        <v>0</v>
      </c>
      <c r="AX28" s="55">
        <f t="shared" si="16"/>
        <v>0</v>
      </c>
      <c r="AY28" s="53"/>
      <c r="AZ28" s="54">
        <f t="shared" si="17"/>
        <v>0</v>
      </c>
      <c r="BA28" s="54">
        <f t="shared" si="18"/>
        <v>0</v>
      </c>
      <c r="BB28" s="54">
        <f t="shared" si="19"/>
      </c>
      <c r="BC28" s="54">
        <f t="shared" si="25"/>
        <v>0</v>
      </c>
      <c r="BD28" s="55">
        <f t="shared" si="20"/>
        <v>0</v>
      </c>
      <c r="BE28" s="53"/>
      <c r="BF28" s="54">
        <f t="shared" si="21"/>
        <v>0</v>
      </c>
      <c r="BG28" s="54">
        <f t="shared" si="22"/>
        <v>0</v>
      </c>
      <c r="BH28" s="54">
        <f t="shared" si="23"/>
      </c>
      <c r="BI28" s="54">
        <f t="shared" si="26"/>
        <v>0</v>
      </c>
      <c r="BJ28" s="55">
        <f t="shared" si="24"/>
        <v>0</v>
      </c>
      <c r="BK28" s="60">
        <f t="shared" si="27"/>
        <v>0</v>
      </c>
    </row>
    <row r="29" spans="1:63" ht="18" customHeight="1">
      <c r="A29" s="3" t="s">
        <v>49</v>
      </c>
      <c r="B29" s="62">
        <f t="shared" si="34"/>
        <v>1000</v>
      </c>
      <c r="C29" s="32">
        <v>240</v>
      </c>
      <c r="D29" s="32">
        <v>131</v>
      </c>
      <c r="E29" s="32">
        <v>5</v>
      </c>
      <c r="F29" s="32">
        <v>1</v>
      </c>
      <c r="G29" s="32"/>
      <c r="H29" s="33"/>
      <c r="I29" s="32">
        <v>228</v>
      </c>
      <c r="J29" s="32">
        <v>104</v>
      </c>
      <c r="K29" s="32">
        <v>4</v>
      </c>
      <c r="L29" s="32">
        <v>3</v>
      </c>
      <c r="M29" s="32"/>
      <c r="N29" s="33"/>
      <c r="O29" s="32">
        <v>164</v>
      </c>
      <c r="P29" s="32">
        <v>91</v>
      </c>
      <c r="Q29" s="32">
        <v>3</v>
      </c>
      <c r="R29" s="32">
        <v>1</v>
      </c>
      <c r="S29" s="32"/>
      <c r="T29" s="33"/>
      <c r="U29" s="32">
        <v>193</v>
      </c>
      <c r="V29" s="32">
        <v>90</v>
      </c>
      <c r="W29" s="32">
        <v>4</v>
      </c>
      <c r="X29" s="32">
        <v>3</v>
      </c>
      <c r="Y29" s="32"/>
      <c r="Z29" s="33"/>
      <c r="AA29" s="32">
        <v>175</v>
      </c>
      <c r="AB29" s="32">
        <v>89</v>
      </c>
      <c r="AC29" s="32">
        <v>2</v>
      </c>
      <c r="AD29" s="32"/>
      <c r="AE29" s="32"/>
      <c r="AF29" s="32"/>
      <c r="AG29" s="53"/>
      <c r="AH29" s="54">
        <f t="shared" si="3"/>
        <v>0</v>
      </c>
      <c r="AI29" s="54">
        <f t="shared" si="4"/>
        <v>0</v>
      </c>
      <c r="AJ29" s="54">
        <f t="shared" si="5"/>
      </c>
      <c r="AK29" s="54">
        <f t="shared" si="6"/>
        <v>0</v>
      </c>
      <c r="AL29" s="55">
        <f t="shared" si="7"/>
        <v>0</v>
      </c>
      <c r="AM29" s="53"/>
      <c r="AN29" s="54">
        <f t="shared" si="8"/>
        <v>0</v>
      </c>
      <c r="AO29" s="54">
        <f t="shared" si="0"/>
        <v>0</v>
      </c>
      <c r="AP29" s="54">
        <f t="shared" si="9"/>
      </c>
      <c r="AQ29" s="54">
        <f t="shared" si="10"/>
        <v>0</v>
      </c>
      <c r="AR29" s="55">
        <f t="shared" si="11"/>
        <v>0</v>
      </c>
      <c r="AS29" s="53"/>
      <c r="AT29" s="54">
        <f t="shared" si="12"/>
        <v>0</v>
      </c>
      <c r="AU29" s="54">
        <f t="shared" si="13"/>
        <v>0</v>
      </c>
      <c r="AV29" s="54">
        <f t="shared" si="14"/>
      </c>
      <c r="AW29" s="54">
        <f t="shared" si="15"/>
        <v>0</v>
      </c>
      <c r="AX29" s="55">
        <f t="shared" si="16"/>
        <v>0</v>
      </c>
      <c r="AY29" s="53"/>
      <c r="AZ29" s="54">
        <f t="shared" si="17"/>
        <v>0</v>
      </c>
      <c r="BA29" s="54">
        <f t="shared" si="18"/>
        <v>0</v>
      </c>
      <c r="BB29" s="54">
        <f t="shared" si="19"/>
      </c>
      <c r="BC29" s="54">
        <f t="shared" si="25"/>
        <v>0</v>
      </c>
      <c r="BD29" s="55">
        <f t="shared" si="20"/>
        <v>0</v>
      </c>
      <c r="BE29" s="53"/>
      <c r="BF29" s="54">
        <f t="shared" si="21"/>
        <v>0</v>
      </c>
      <c r="BG29" s="54">
        <f t="shared" si="22"/>
        <v>0</v>
      </c>
      <c r="BH29" s="54">
        <f t="shared" si="23"/>
      </c>
      <c r="BI29" s="54">
        <f t="shared" si="26"/>
        <v>0</v>
      </c>
      <c r="BJ29" s="55">
        <f t="shared" si="24"/>
        <v>0</v>
      </c>
      <c r="BK29" s="60">
        <f t="shared" si="27"/>
        <v>0</v>
      </c>
    </row>
    <row r="30" spans="1:63" ht="18" customHeight="1">
      <c r="A30" s="5" t="s">
        <v>50</v>
      </c>
      <c r="B30" s="63">
        <f t="shared" si="34"/>
        <v>0</v>
      </c>
      <c r="C30" s="36"/>
      <c r="D30" s="36"/>
      <c r="E30" s="36"/>
      <c r="F30" s="36"/>
      <c r="G30" s="36"/>
      <c r="H30" s="48"/>
      <c r="I30" s="36"/>
      <c r="J30" s="36"/>
      <c r="K30" s="36"/>
      <c r="L30" s="36"/>
      <c r="M30" s="36"/>
      <c r="N30" s="48"/>
      <c r="O30" s="36"/>
      <c r="P30" s="36"/>
      <c r="Q30" s="36"/>
      <c r="R30" s="36"/>
      <c r="S30" s="36"/>
      <c r="T30" s="48"/>
      <c r="U30" s="36"/>
      <c r="V30" s="36"/>
      <c r="W30" s="36"/>
      <c r="X30" s="36"/>
      <c r="Y30" s="36"/>
      <c r="Z30" s="48"/>
      <c r="AA30" s="36"/>
      <c r="AB30" s="36"/>
      <c r="AC30" s="36"/>
      <c r="AD30" s="36"/>
      <c r="AE30" s="36"/>
      <c r="AF30" s="36"/>
      <c r="AG30" s="53"/>
      <c r="AH30" s="54">
        <f t="shared" si="3"/>
        <v>0</v>
      </c>
      <c r="AI30" s="54">
        <f t="shared" si="4"/>
        <v>0</v>
      </c>
      <c r="AJ30" s="54">
        <f t="shared" si="5"/>
      </c>
      <c r="AK30" s="54">
        <f t="shared" si="6"/>
        <v>0</v>
      </c>
      <c r="AL30" s="55">
        <f t="shared" si="7"/>
        <v>0</v>
      </c>
      <c r="AM30" s="53"/>
      <c r="AN30" s="54">
        <f t="shared" si="8"/>
        <v>0</v>
      </c>
      <c r="AO30" s="54">
        <f t="shared" si="0"/>
        <v>0</v>
      </c>
      <c r="AP30" s="54">
        <f t="shared" si="9"/>
      </c>
      <c r="AQ30" s="54">
        <f t="shared" si="10"/>
        <v>0</v>
      </c>
      <c r="AR30" s="55">
        <f t="shared" si="11"/>
        <v>0</v>
      </c>
      <c r="AS30" s="53"/>
      <c r="AT30" s="54">
        <f t="shared" si="12"/>
        <v>0</v>
      </c>
      <c r="AU30" s="54">
        <f t="shared" si="13"/>
        <v>0</v>
      </c>
      <c r="AV30" s="54">
        <f t="shared" si="14"/>
      </c>
      <c r="AW30" s="54">
        <f t="shared" si="15"/>
        <v>0</v>
      </c>
      <c r="AX30" s="55">
        <f t="shared" si="16"/>
        <v>0</v>
      </c>
      <c r="AY30" s="53"/>
      <c r="AZ30" s="54">
        <f t="shared" si="17"/>
        <v>0</v>
      </c>
      <c r="BA30" s="54">
        <f t="shared" si="18"/>
        <v>0</v>
      </c>
      <c r="BB30" s="54">
        <f t="shared" si="19"/>
      </c>
      <c r="BC30" s="54">
        <f t="shared" si="25"/>
        <v>0</v>
      </c>
      <c r="BD30" s="55">
        <f t="shared" si="20"/>
        <v>0</v>
      </c>
      <c r="BE30" s="53"/>
      <c r="BF30" s="54">
        <f t="shared" si="21"/>
        <v>0</v>
      </c>
      <c r="BG30" s="54">
        <f t="shared" si="22"/>
        <v>0</v>
      </c>
      <c r="BH30" s="54">
        <f t="shared" si="23"/>
      </c>
      <c r="BI30" s="54">
        <f t="shared" si="26"/>
        <v>0</v>
      </c>
      <c r="BJ30" s="55">
        <f t="shared" si="24"/>
        <v>0</v>
      </c>
      <c r="BK30" s="60">
        <f t="shared" si="27"/>
        <v>0</v>
      </c>
    </row>
    <row r="31" spans="1:63" ht="18" customHeight="1">
      <c r="A31" s="4" t="s">
        <v>58</v>
      </c>
      <c r="B31" s="61">
        <f t="shared" si="34"/>
        <v>1000</v>
      </c>
      <c r="C31" s="35">
        <f aca="true" t="shared" si="36" ref="C31:AF31">SUM(C32:C33)</f>
        <v>240</v>
      </c>
      <c r="D31" s="35">
        <f t="shared" si="36"/>
        <v>131</v>
      </c>
      <c r="E31" s="35">
        <f t="shared" si="36"/>
        <v>5</v>
      </c>
      <c r="F31" s="35">
        <f t="shared" si="36"/>
        <v>1</v>
      </c>
      <c r="G31" s="35">
        <f t="shared" si="36"/>
        <v>0</v>
      </c>
      <c r="H31" s="35">
        <f t="shared" si="36"/>
        <v>0</v>
      </c>
      <c r="I31" s="35">
        <f t="shared" si="36"/>
        <v>228</v>
      </c>
      <c r="J31" s="35">
        <f t="shared" si="36"/>
        <v>104</v>
      </c>
      <c r="K31" s="35">
        <f t="shared" si="36"/>
        <v>4</v>
      </c>
      <c r="L31" s="35">
        <f t="shared" si="36"/>
        <v>3</v>
      </c>
      <c r="M31" s="35">
        <f t="shared" si="36"/>
        <v>0</v>
      </c>
      <c r="N31" s="35">
        <f t="shared" si="36"/>
        <v>0</v>
      </c>
      <c r="O31" s="35">
        <f t="shared" si="36"/>
        <v>164</v>
      </c>
      <c r="P31" s="35">
        <f t="shared" si="36"/>
        <v>91</v>
      </c>
      <c r="Q31" s="35">
        <f t="shared" si="36"/>
        <v>3</v>
      </c>
      <c r="R31" s="35">
        <f t="shared" si="36"/>
        <v>1</v>
      </c>
      <c r="S31" s="35">
        <f t="shared" si="36"/>
        <v>0</v>
      </c>
      <c r="T31" s="35">
        <f t="shared" si="36"/>
        <v>0</v>
      </c>
      <c r="U31" s="35">
        <f t="shared" si="36"/>
        <v>193</v>
      </c>
      <c r="V31" s="35">
        <f t="shared" si="36"/>
        <v>90</v>
      </c>
      <c r="W31" s="35">
        <f t="shared" si="36"/>
        <v>4</v>
      </c>
      <c r="X31" s="35">
        <f t="shared" si="36"/>
        <v>3</v>
      </c>
      <c r="Y31" s="35">
        <f t="shared" si="36"/>
        <v>0</v>
      </c>
      <c r="Z31" s="35">
        <f t="shared" si="36"/>
        <v>0</v>
      </c>
      <c r="AA31" s="35">
        <f t="shared" si="36"/>
        <v>175</v>
      </c>
      <c r="AB31" s="35">
        <f t="shared" si="36"/>
        <v>89</v>
      </c>
      <c r="AC31" s="35">
        <f t="shared" si="36"/>
        <v>2</v>
      </c>
      <c r="AD31" s="35">
        <f t="shared" si="36"/>
        <v>0</v>
      </c>
      <c r="AE31" s="35">
        <f t="shared" si="36"/>
        <v>0</v>
      </c>
      <c r="AF31" s="35">
        <f t="shared" si="36"/>
        <v>0</v>
      </c>
      <c r="AG31" s="53"/>
      <c r="AH31" s="54">
        <f t="shared" si="3"/>
        <v>0</v>
      </c>
      <c r="AI31" s="54">
        <f t="shared" si="4"/>
        <v>0</v>
      </c>
      <c r="AJ31" s="54">
        <f t="shared" si="5"/>
      </c>
      <c r="AK31" s="54">
        <f t="shared" si="6"/>
        <v>0</v>
      </c>
      <c r="AL31" s="55">
        <f t="shared" si="7"/>
        <v>0</v>
      </c>
      <c r="AM31" s="53"/>
      <c r="AN31" s="54">
        <f t="shared" si="8"/>
        <v>0</v>
      </c>
      <c r="AO31" s="54">
        <f t="shared" si="0"/>
        <v>0</v>
      </c>
      <c r="AP31" s="54">
        <f t="shared" si="9"/>
      </c>
      <c r="AQ31" s="54">
        <f t="shared" si="10"/>
        <v>0</v>
      </c>
      <c r="AR31" s="55">
        <f t="shared" si="11"/>
        <v>0</v>
      </c>
      <c r="AS31" s="53"/>
      <c r="AT31" s="54">
        <f t="shared" si="12"/>
        <v>0</v>
      </c>
      <c r="AU31" s="54">
        <f t="shared" si="13"/>
        <v>0</v>
      </c>
      <c r="AV31" s="54">
        <f t="shared" si="14"/>
      </c>
      <c r="AW31" s="54">
        <f t="shared" si="15"/>
        <v>0</v>
      </c>
      <c r="AX31" s="55">
        <f t="shared" si="16"/>
        <v>0</v>
      </c>
      <c r="AY31" s="53"/>
      <c r="AZ31" s="54">
        <f t="shared" si="17"/>
        <v>0</v>
      </c>
      <c r="BA31" s="54">
        <f t="shared" si="18"/>
        <v>0</v>
      </c>
      <c r="BB31" s="54">
        <f t="shared" si="19"/>
      </c>
      <c r="BC31" s="54">
        <f t="shared" si="25"/>
        <v>0</v>
      </c>
      <c r="BD31" s="55">
        <f t="shared" si="20"/>
        <v>0</v>
      </c>
      <c r="BE31" s="53"/>
      <c r="BF31" s="54">
        <f t="shared" si="21"/>
        <v>0</v>
      </c>
      <c r="BG31" s="54">
        <f t="shared" si="22"/>
        <v>0</v>
      </c>
      <c r="BH31" s="54">
        <f t="shared" si="23"/>
      </c>
      <c r="BI31" s="54">
        <f t="shared" si="26"/>
        <v>0</v>
      </c>
      <c r="BJ31" s="55">
        <f t="shared" si="24"/>
        <v>0</v>
      </c>
      <c r="BK31" s="60">
        <f t="shared" si="27"/>
        <v>0</v>
      </c>
    </row>
    <row r="32" spans="1:63" ht="18" customHeight="1">
      <c r="A32" s="3" t="s">
        <v>49</v>
      </c>
      <c r="B32" s="62">
        <f t="shared" si="34"/>
        <v>1000</v>
      </c>
      <c r="C32" s="32">
        <v>240</v>
      </c>
      <c r="D32" s="32">
        <v>131</v>
      </c>
      <c r="E32" s="32">
        <v>5</v>
      </c>
      <c r="F32" s="32">
        <v>1</v>
      </c>
      <c r="G32" s="32"/>
      <c r="H32" s="33"/>
      <c r="I32" s="32">
        <v>228</v>
      </c>
      <c r="J32" s="32">
        <v>104</v>
      </c>
      <c r="K32" s="32">
        <v>4</v>
      </c>
      <c r="L32" s="32">
        <v>3</v>
      </c>
      <c r="M32" s="32"/>
      <c r="N32" s="33"/>
      <c r="O32" s="32">
        <v>164</v>
      </c>
      <c r="P32" s="32">
        <v>91</v>
      </c>
      <c r="Q32" s="32">
        <v>3</v>
      </c>
      <c r="R32" s="32">
        <v>1</v>
      </c>
      <c r="S32" s="32"/>
      <c r="T32" s="33"/>
      <c r="U32" s="32">
        <v>193</v>
      </c>
      <c r="V32" s="32">
        <v>90</v>
      </c>
      <c r="W32" s="32">
        <v>4</v>
      </c>
      <c r="X32" s="32">
        <v>3</v>
      </c>
      <c r="Y32" s="32"/>
      <c r="Z32" s="33"/>
      <c r="AA32" s="32">
        <v>175</v>
      </c>
      <c r="AB32" s="32">
        <v>89</v>
      </c>
      <c r="AC32" s="32">
        <v>2</v>
      </c>
      <c r="AD32" s="32"/>
      <c r="AE32" s="32"/>
      <c r="AF32" s="32"/>
      <c r="AG32" s="53"/>
      <c r="AH32" s="54">
        <f t="shared" si="3"/>
        <v>0</v>
      </c>
      <c r="AI32" s="54">
        <f t="shared" si="4"/>
        <v>0</v>
      </c>
      <c r="AJ32" s="54">
        <f t="shared" si="5"/>
      </c>
      <c r="AK32" s="54">
        <f t="shared" si="6"/>
        <v>0</v>
      </c>
      <c r="AL32" s="55">
        <f t="shared" si="7"/>
        <v>0</v>
      </c>
      <c r="AM32" s="53"/>
      <c r="AN32" s="54">
        <f t="shared" si="8"/>
        <v>0</v>
      </c>
      <c r="AO32" s="54">
        <f t="shared" si="0"/>
        <v>0</v>
      </c>
      <c r="AP32" s="54">
        <f t="shared" si="9"/>
      </c>
      <c r="AQ32" s="54">
        <f t="shared" si="10"/>
        <v>0</v>
      </c>
      <c r="AR32" s="55">
        <f t="shared" si="11"/>
        <v>0</v>
      </c>
      <c r="AS32" s="53"/>
      <c r="AT32" s="54">
        <f t="shared" si="12"/>
        <v>0</v>
      </c>
      <c r="AU32" s="54">
        <f t="shared" si="13"/>
        <v>0</v>
      </c>
      <c r="AV32" s="54">
        <f t="shared" si="14"/>
      </c>
      <c r="AW32" s="54">
        <f t="shared" si="15"/>
        <v>0</v>
      </c>
      <c r="AX32" s="55">
        <f t="shared" si="16"/>
        <v>0</v>
      </c>
      <c r="AY32" s="53"/>
      <c r="AZ32" s="54">
        <f t="shared" si="17"/>
        <v>0</v>
      </c>
      <c r="BA32" s="54">
        <f t="shared" si="18"/>
        <v>0</v>
      </c>
      <c r="BB32" s="54">
        <f t="shared" si="19"/>
      </c>
      <c r="BC32" s="54">
        <f t="shared" si="25"/>
        <v>0</v>
      </c>
      <c r="BD32" s="55">
        <f t="shared" si="20"/>
        <v>0</v>
      </c>
      <c r="BE32" s="53"/>
      <c r="BF32" s="54">
        <f t="shared" si="21"/>
        <v>0</v>
      </c>
      <c r="BG32" s="54">
        <f t="shared" si="22"/>
        <v>0</v>
      </c>
      <c r="BH32" s="54">
        <f t="shared" si="23"/>
      </c>
      <c r="BI32" s="54">
        <f t="shared" si="26"/>
        <v>0</v>
      </c>
      <c r="BJ32" s="55">
        <f t="shared" si="24"/>
        <v>0</v>
      </c>
      <c r="BK32" s="60">
        <f t="shared" si="27"/>
        <v>0</v>
      </c>
    </row>
    <row r="33" spans="1:63" ht="18" customHeight="1">
      <c r="A33" s="3" t="s">
        <v>50</v>
      </c>
      <c r="B33" s="63">
        <f t="shared" si="34"/>
        <v>0</v>
      </c>
      <c r="C33" s="32"/>
      <c r="D33" s="32"/>
      <c r="E33" s="32"/>
      <c r="F33" s="32"/>
      <c r="G33" s="32"/>
      <c r="H33" s="33"/>
      <c r="I33" s="32"/>
      <c r="J33" s="32"/>
      <c r="K33" s="32"/>
      <c r="L33" s="32"/>
      <c r="M33" s="32"/>
      <c r="N33" s="33"/>
      <c r="O33" s="32"/>
      <c r="P33" s="32"/>
      <c r="Q33" s="32"/>
      <c r="R33" s="32"/>
      <c r="S33" s="32"/>
      <c r="T33" s="33"/>
      <c r="U33" s="32"/>
      <c r="V33" s="32"/>
      <c r="W33" s="32"/>
      <c r="X33" s="32"/>
      <c r="Y33" s="32"/>
      <c r="Z33" s="33"/>
      <c r="AA33" s="32"/>
      <c r="AB33" s="32"/>
      <c r="AC33" s="32"/>
      <c r="AD33" s="32"/>
      <c r="AE33" s="32"/>
      <c r="AF33" s="32"/>
      <c r="AG33" s="53"/>
      <c r="AH33" s="54">
        <f t="shared" si="3"/>
        <v>0</v>
      </c>
      <c r="AI33" s="54">
        <f t="shared" si="4"/>
        <v>0</v>
      </c>
      <c r="AJ33" s="54">
        <f t="shared" si="5"/>
      </c>
      <c r="AK33" s="54">
        <f t="shared" si="6"/>
        <v>0</v>
      </c>
      <c r="AL33" s="55">
        <f t="shared" si="7"/>
        <v>0</v>
      </c>
      <c r="AM33" s="53"/>
      <c r="AN33" s="54">
        <f t="shared" si="8"/>
        <v>0</v>
      </c>
      <c r="AO33" s="54">
        <f t="shared" si="0"/>
        <v>0</v>
      </c>
      <c r="AP33" s="54">
        <f t="shared" si="9"/>
      </c>
      <c r="AQ33" s="54">
        <f t="shared" si="10"/>
        <v>0</v>
      </c>
      <c r="AR33" s="55">
        <f t="shared" si="11"/>
        <v>0</v>
      </c>
      <c r="AS33" s="53"/>
      <c r="AT33" s="54">
        <f t="shared" si="12"/>
        <v>0</v>
      </c>
      <c r="AU33" s="54">
        <f t="shared" si="13"/>
        <v>0</v>
      </c>
      <c r="AV33" s="54">
        <f t="shared" si="14"/>
      </c>
      <c r="AW33" s="54">
        <f t="shared" si="15"/>
        <v>0</v>
      </c>
      <c r="AX33" s="55">
        <f t="shared" si="16"/>
        <v>0</v>
      </c>
      <c r="AY33" s="53"/>
      <c r="AZ33" s="54">
        <f t="shared" si="17"/>
        <v>0</v>
      </c>
      <c r="BA33" s="54">
        <f t="shared" si="18"/>
        <v>0</v>
      </c>
      <c r="BB33" s="54">
        <f t="shared" si="19"/>
      </c>
      <c r="BC33" s="54">
        <f t="shared" si="25"/>
        <v>0</v>
      </c>
      <c r="BD33" s="55">
        <f t="shared" si="20"/>
        <v>0</v>
      </c>
      <c r="BE33" s="53"/>
      <c r="BF33" s="54">
        <f t="shared" si="21"/>
        <v>0</v>
      </c>
      <c r="BG33" s="54">
        <f t="shared" si="22"/>
        <v>0</v>
      </c>
      <c r="BH33" s="54">
        <f t="shared" si="23"/>
      </c>
      <c r="BI33" s="54">
        <f t="shared" si="26"/>
        <v>0</v>
      </c>
      <c r="BJ33" s="55">
        <f t="shared" si="24"/>
        <v>0</v>
      </c>
      <c r="BK33" s="60">
        <f t="shared" si="27"/>
        <v>0</v>
      </c>
    </row>
    <row r="34" spans="1:63" ht="18" customHeight="1">
      <c r="A34" s="4" t="s">
        <v>59</v>
      </c>
      <c r="B34" s="61">
        <f t="shared" si="34"/>
        <v>1000</v>
      </c>
      <c r="C34" s="35">
        <f aca="true" t="shared" si="37" ref="C34:AF34">SUM(C35:C36)</f>
        <v>240</v>
      </c>
      <c r="D34" s="35">
        <f t="shared" si="37"/>
        <v>131</v>
      </c>
      <c r="E34" s="35">
        <f t="shared" si="37"/>
        <v>5</v>
      </c>
      <c r="F34" s="35">
        <f t="shared" si="37"/>
        <v>1</v>
      </c>
      <c r="G34" s="35">
        <f t="shared" si="37"/>
        <v>0</v>
      </c>
      <c r="H34" s="35">
        <f t="shared" si="37"/>
        <v>0</v>
      </c>
      <c r="I34" s="35">
        <f t="shared" si="37"/>
        <v>228</v>
      </c>
      <c r="J34" s="35">
        <f t="shared" si="37"/>
        <v>104</v>
      </c>
      <c r="K34" s="35">
        <f t="shared" si="37"/>
        <v>4</v>
      </c>
      <c r="L34" s="35">
        <f t="shared" si="37"/>
        <v>3</v>
      </c>
      <c r="M34" s="35">
        <f t="shared" si="37"/>
        <v>0</v>
      </c>
      <c r="N34" s="35">
        <f t="shared" si="37"/>
        <v>0</v>
      </c>
      <c r="O34" s="35">
        <f t="shared" si="37"/>
        <v>164</v>
      </c>
      <c r="P34" s="35">
        <f t="shared" si="37"/>
        <v>91</v>
      </c>
      <c r="Q34" s="35">
        <f t="shared" si="37"/>
        <v>3</v>
      </c>
      <c r="R34" s="35">
        <f t="shared" si="37"/>
        <v>1</v>
      </c>
      <c r="S34" s="35">
        <f t="shared" si="37"/>
        <v>0</v>
      </c>
      <c r="T34" s="35">
        <f t="shared" si="37"/>
        <v>0</v>
      </c>
      <c r="U34" s="35">
        <f t="shared" si="37"/>
        <v>193</v>
      </c>
      <c r="V34" s="35">
        <f t="shared" si="37"/>
        <v>90</v>
      </c>
      <c r="W34" s="35">
        <f t="shared" si="37"/>
        <v>4</v>
      </c>
      <c r="X34" s="35">
        <f t="shared" si="37"/>
        <v>3</v>
      </c>
      <c r="Y34" s="35">
        <f t="shared" si="37"/>
        <v>0</v>
      </c>
      <c r="Z34" s="35">
        <f t="shared" si="37"/>
        <v>0</v>
      </c>
      <c r="AA34" s="35">
        <f t="shared" si="37"/>
        <v>175</v>
      </c>
      <c r="AB34" s="35">
        <f t="shared" si="37"/>
        <v>89</v>
      </c>
      <c r="AC34" s="35">
        <f t="shared" si="37"/>
        <v>2</v>
      </c>
      <c r="AD34" s="35">
        <f t="shared" si="37"/>
        <v>0</v>
      </c>
      <c r="AE34" s="35">
        <f t="shared" si="37"/>
        <v>0</v>
      </c>
      <c r="AF34" s="35">
        <f t="shared" si="37"/>
        <v>0</v>
      </c>
      <c r="AG34" s="53"/>
      <c r="AH34" s="54">
        <f t="shared" si="3"/>
        <v>0</v>
      </c>
      <c r="AI34" s="54">
        <f t="shared" si="4"/>
        <v>0</v>
      </c>
      <c r="AJ34" s="54">
        <f t="shared" si="5"/>
      </c>
      <c r="AK34" s="54">
        <f t="shared" si="6"/>
        <v>0</v>
      </c>
      <c r="AL34" s="55">
        <f t="shared" si="7"/>
        <v>0</v>
      </c>
      <c r="AM34" s="53"/>
      <c r="AN34" s="54">
        <f t="shared" si="8"/>
        <v>0</v>
      </c>
      <c r="AO34" s="54">
        <f t="shared" si="0"/>
        <v>0</v>
      </c>
      <c r="AP34" s="54">
        <f t="shared" si="9"/>
      </c>
      <c r="AQ34" s="54">
        <f t="shared" si="10"/>
        <v>0</v>
      </c>
      <c r="AR34" s="55">
        <f t="shared" si="11"/>
        <v>0</v>
      </c>
      <c r="AS34" s="53"/>
      <c r="AT34" s="54">
        <f t="shared" si="12"/>
        <v>0</v>
      </c>
      <c r="AU34" s="54">
        <f t="shared" si="13"/>
        <v>0</v>
      </c>
      <c r="AV34" s="54">
        <f t="shared" si="14"/>
      </c>
      <c r="AW34" s="54">
        <f t="shared" si="15"/>
        <v>0</v>
      </c>
      <c r="AX34" s="55">
        <f t="shared" si="16"/>
        <v>0</v>
      </c>
      <c r="AY34" s="53"/>
      <c r="AZ34" s="54">
        <f t="shared" si="17"/>
        <v>0</v>
      </c>
      <c r="BA34" s="54">
        <f t="shared" si="18"/>
        <v>0</v>
      </c>
      <c r="BB34" s="54">
        <f t="shared" si="19"/>
      </c>
      <c r="BC34" s="54">
        <f t="shared" si="25"/>
        <v>0</v>
      </c>
      <c r="BD34" s="55">
        <f t="shared" si="20"/>
        <v>0</v>
      </c>
      <c r="BE34" s="53"/>
      <c r="BF34" s="54">
        <f t="shared" si="21"/>
        <v>0</v>
      </c>
      <c r="BG34" s="54">
        <f t="shared" si="22"/>
        <v>0</v>
      </c>
      <c r="BH34" s="54">
        <f t="shared" si="23"/>
      </c>
      <c r="BI34" s="54">
        <f t="shared" si="26"/>
        <v>0</v>
      </c>
      <c r="BJ34" s="55">
        <f t="shared" si="24"/>
        <v>0</v>
      </c>
      <c r="BK34" s="60">
        <f t="shared" si="27"/>
        <v>0</v>
      </c>
    </row>
    <row r="35" spans="1:63" ht="18" customHeight="1">
      <c r="A35" s="3" t="s">
        <v>49</v>
      </c>
      <c r="B35" s="62">
        <f t="shared" si="34"/>
        <v>1000</v>
      </c>
      <c r="C35" s="32">
        <v>240</v>
      </c>
      <c r="D35" s="32">
        <v>131</v>
      </c>
      <c r="E35" s="32">
        <v>5</v>
      </c>
      <c r="F35" s="32">
        <v>1</v>
      </c>
      <c r="G35" s="32"/>
      <c r="H35" s="33"/>
      <c r="I35" s="32">
        <v>228</v>
      </c>
      <c r="J35" s="32">
        <v>104</v>
      </c>
      <c r="K35" s="32">
        <v>4</v>
      </c>
      <c r="L35" s="32">
        <v>3</v>
      </c>
      <c r="M35" s="32"/>
      <c r="N35" s="33"/>
      <c r="O35" s="32">
        <v>164</v>
      </c>
      <c r="P35" s="32">
        <v>91</v>
      </c>
      <c r="Q35" s="32">
        <v>3</v>
      </c>
      <c r="R35" s="32">
        <v>1</v>
      </c>
      <c r="S35" s="32"/>
      <c r="T35" s="33"/>
      <c r="U35" s="32">
        <v>193</v>
      </c>
      <c r="V35" s="32">
        <v>90</v>
      </c>
      <c r="W35" s="32">
        <v>4</v>
      </c>
      <c r="X35" s="32">
        <v>3</v>
      </c>
      <c r="Y35" s="32"/>
      <c r="Z35" s="33"/>
      <c r="AA35" s="32">
        <v>175</v>
      </c>
      <c r="AB35" s="32">
        <v>89</v>
      </c>
      <c r="AC35" s="32">
        <v>2</v>
      </c>
      <c r="AD35" s="32"/>
      <c r="AE35" s="32"/>
      <c r="AF35" s="32"/>
      <c r="AG35" s="53"/>
      <c r="AH35" s="54">
        <f t="shared" si="3"/>
        <v>0</v>
      </c>
      <c r="AI35" s="54">
        <f t="shared" si="4"/>
        <v>0</v>
      </c>
      <c r="AJ35" s="54">
        <f t="shared" si="5"/>
      </c>
      <c r="AK35" s="54">
        <f t="shared" si="6"/>
        <v>0</v>
      </c>
      <c r="AL35" s="55">
        <f t="shared" si="7"/>
        <v>0</v>
      </c>
      <c r="AM35" s="53"/>
      <c r="AN35" s="54">
        <f t="shared" si="8"/>
        <v>0</v>
      </c>
      <c r="AO35" s="54">
        <f t="shared" si="0"/>
        <v>0</v>
      </c>
      <c r="AP35" s="54">
        <f t="shared" si="9"/>
      </c>
      <c r="AQ35" s="54">
        <f t="shared" si="10"/>
        <v>0</v>
      </c>
      <c r="AR35" s="55">
        <f t="shared" si="11"/>
        <v>0</v>
      </c>
      <c r="AS35" s="53"/>
      <c r="AT35" s="54">
        <f t="shared" si="12"/>
        <v>0</v>
      </c>
      <c r="AU35" s="54">
        <f t="shared" si="13"/>
        <v>0</v>
      </c>
      <c r="AV35" s="54">
        <f t="shared" si="14"/>
      </c>
      <c r="AW35" s="54">
        <f t="shared" si="15"/>
        <v>0</v>
      </c>
      <c r="AX35" s="55">
        <f t="shared" si="16"/>
        <v>0</v>
      </c>
      <c r="AY35" s="53"/>
      <c r="AZ35" s="54">
        <f t="shared" si="17"/>
        <v>0</v>
      </c>
      <c r="BA35" s="54">
        <f t="shared" si="18"/>
        <v>0</v>
      </c>
      <c r="BB35" s="54">
        <f t="shared" si="19"/>
      </c>
      <c r="BC35" s="54">
        <f t="shared" si="25"/>
        <v>0</v>
      </c>
      <c r="BD35" s="55">
        <f t="shared" si="20"/>
        <v>0</v>
      </c>
      <c r="BE35" s="53"/>
      <c r="BF35" s="54">
        <f t="shared" si="21"/>
        <v>0</v>
      </c>
      <c r="BG35" s="54">
        <f t="shared" si="22"/>
        <v>0</v>
      </c>
      <c r="BH35" s="54">
        <f t="shared" si="23"/>
      </c>
      <c r="BI35" s="54">
        <f t="shared" si="26"/>
        <v>0</v>
      </c>
      <c r="BJ35" s="55">
        <f t="shared" si="24"/>
        <v>0</v>
      </c>
      <c r="BK35" s="60">
        <f t="shared" si="27"/>
        <v>0</v>
      </c>
    </row>
    <row r="36" spans="1:63" ht="18" customHeight="1">
      <c r="A36" s="3" t="s">
        <v>50</v>
      </c>
      <c r="B36" s="63">
        <f t="shared" si="34"/>
        <v>0</v>
      </c>
      <c r="C36" s="32"/>
      <c r="D36" s="32"/>
      <c r="E36" s="32"/>
      <c r="F36" s="32"/>
      <c r="G36" s="32"/>
      <c r="H36" s="33"/>
      <c r="I36" s="32"/>
      <c r="J36" s="32"/>
      <c r="K36" s="32"/>
      <c r="L36" s="32"/>
      <c r="M36" s="32"/>
      <c r="N36" s="33"/>
      <c r="O36" s="32"/>
      <c r="P36" s="32"/>
      <c r="Q36" s="32"/>
      <c r="R36" s="32"/>
      <c r="S36" s="32"/>
      <c r="T36" s="33"/>
      <c r="U36" s="32"/>
      <c r="V36" s="32"/>
      <c r="W36" s="32"/>
      <c r="X36" s="32"/>
      <c r="Y36" s="32"/>
      <c r="Z36" s="33"/>
      <c r="AA36" s="32"/>
      <c r="AB36" s="32"/>
      <c r="AC36" s="32"/>
      <c r="AD36" s="32"/>
      <c r="AE36" s="32"/>
      <c r="AF36" s="32"/>
      <c r="AG36" s="53"/>
      <c r="AH36" s="54">
        <f t="shared" si="3"/>
        <v>0</v>
      </c>
      <c r="AI36" s="54">
        <f t="shared" si="4"/>
        <v>0</v>
      </c>
      <c r="AJ36" s="54">
        <f t="shared" si="5"/>
      </c>
      <c r="AK36" s="54">
        <f t="shared" si="6"/>
        <v>0</v>
      </c>
      <c r="AL36" s="55">
        <f t="shared" si="7"/>
        <v>0</v>
      </c>
      <c r="AM36" s="53"/>
      <c r="AN36" s="54">
        <f t="shared" si="8"/>
        <v>0</v>
      </c>
      <c r="AO36" s="54">
        <f t="shared" si="0"/>
        <v>0</v>
      </c>
      <c r="AP36" s="54">
        <f t="shared" si="9"/>
      </c>
      <c r="AQ36" s="54">
        <f t="shared" si="10"/>
        <v>0</v>
      </c>
      <c r="AR36" s="55">
        <f t="shared" si="11"/>
        <v>0</v>
      </c>
      <c r="AS36" s="53"/>
      <c r="AT36" s="54">
        <f t="shared" si="12"/>
        <v>0</v>
      </c>
      <c r="AU36" s="54">
        <f t="shared" si="13"/>
        <v>0</v>
      </c>
      <c r="AV36" s="54">
        <f t="shared" si="14"/>
      </c>
      <c r="AW36" s="54">
        <f t="shared" si="15"/>
        <v>0</v>
      </c>
      <c r="AX36" s="55">
        <f t="shared" si="16"/>
        <v>0</v>
      </c>
      <c r="AY36" s="53"/>
      <c r="AZ36" s="54">
        <f t="shared" si="17"/>
        <v>0</v>
      </c>
      <c r="BA36" s="54">
        <f t="shared" si="18"/>
        <v>0</v>
      </c>
      <c r="BB36" s="54">
        <f t="shared" si="19"/>
      </c>
      <c r="BC36" s="54">
        <f t="shared" si="25"/>
        <v>0</v>
      </c>
      <c r="BD36" s="55">
        <f t="shared" si="20"/>
        <v>0</v>
      </c>
      <c r="BE36" s="53"/>
      <c r="BF36" s="54">
        <f t="shared" si="21"/>
        <v>0</v>
      </c>
      <c r="BG36" s="54">
        <f t="shared" si="22"/>
        <v>0</v>
      </c>
      <c r="BH36" s="54">
        <f t="shared" si="23"/>
      </c>
      <c r="BI36" s="54">
        <f t="shared" si="26"/>
        <v>0</v>
      </c>
      <c r="BJ36" s="55">
        <f t="shared" si="24"/>
        <v>0</v>
      </c>
      <c r="BK36" s="60">
        <f t="shared" si="27"/>
        <v>0</v>
      </c>
    </row>
    <row r="37" spans="1:63" ht="18" customHeight="1">
      <c r="A37" s="4" t="s">
        <v>60</v>
      </c>
      <c r="B37" s="61">
        <f t="shared" si="34"/>
        <v>1000</v>
      </c>
      <c r="C37" s="35">
        <f aca="true" t="shared" si="38" ref="C37:AF37">SUM(C38:C39)</f>
        <v>240</v>
      </c>
      <c r="D37" s="35">
        <f t="shared" si="38"/>
        <v>131</v>
      </c>
      <c r="E37" s="35">
        <f t="shared" si="38"/>
        <v>5</v>
      </c>
      <c r="F37" s="35">
        <f t="shared" si="38"/>
        <v>1</v>
      </c>
      <c r="G37" s="35">
        <f t="shared" si="38"/>
        <v>0</v>
      </c>
      <c r="H37" s="35">
        <f t="shared" si="38"/>
        <v>0</v>
      </c>
      <c r="I37" s="35">
        <f t="shared" si="38"/>
        <v>228</v>
      </c>
      <c r="J37" s="35">
        <f t="shared" si="38"/>
        <v>104</v>
      </c>
      <c r="K37" s="35">
        <f t="shared" si="38"/>
        <v>4</v>
      </c>
      <c r="L37" s="35">
        <f t="shared" si="38"/>
        <v>3</v>
      </c>
      <c r="M37" s="35">
        <f t="shared" si="38"/>
        <v>0</v>
      </c>
      <c r="N37" s="35">
        <f t="shared" si="38"/>
        <v>0</v>
      </c>
      <c r="O37" s="35">
        <f t="shared" si="38"/>
        <v>164</v>
      </c>
      <c r="P37" s="35">
        <f t="shared" si="38"/>
        <v>91</v>
      </c>
      <c r="Q37" s="35">
        <f t="shared" si="38"/>
        <v>3</v>
      </c>
      <c r="R37" s="35">
        <f t="shared" si="38"/>
        <v>1</v>
      </c>
      <c r="S37" s="35">
        <f t="shared" si="38"/>
        <v>0</v>
      </c>
      <c r="T37" s="35">
        <f t="shared" si="38"/>
        <v>0</v>
      </c>
      <c r="U37" s="35">
        <f t="shared" si="38"/>
        <v>193</v>
      </c>
      <c r="V37" s="35">
        <f t="shared" si="38"/>
        <v>90</v>
      </c>
      <c r="W37" s="35">
        <f t="shared" si="38"/>
        <v>4</v>
      </c>
      <c r="X37" s="35">
        <f t="shared" si="38"/>
        <v>3</v>
      </c>
      <c r="Y37" s="35">
        <f t="shared" si="38"/>
        <v>0</v>
      </c>
      <c r="Z37" s="35">
        <f t="shared" si="38"/>
        <v>0</v>
      </c>
      <c r="AA37" s="35">
        <f t="shared" si="38"/>
        <v>175</v>
      </c>
      <c r="AB37" s="35">
        <f t="shared" si="38"/>
        <v>89</v>
      </c>
      <c r="AC37" s="35">
        <f t="shared" si="38"/>
        <v>2</v>
      </c>
      <c r="AD37" s="35">
        <f t="shared" si="38"/>
        <v>0</v>
      </c>
      <c r="AE37" s="35">
        <f t="shared" si="38"/>
        <v>0</v>
      </c>
      <c r="AF37" s="35">
        <f t="shared" si="38"/>
        <v>0</v>
      </c>
      <c r="AG37" s="53"/>
      <c r="AH37" s="54">
        <f t="shared" si="3"/>
        <v>0</v>
      </c>
      <c r="AI37" s="54">
        <f t="shared" si="4"/>
        <v>0</v>
      </c>
      <c r="AJ37" s="54">
        <f t="shared" si="5"/>
      </c>
      <c r="AK37" s="54">
        <f t="shared" si="6"/>
        <v>0</v>
      </c>
      <c r="AL37" s="55">
        <f t="shared" si="7"/>
        <v>0</v>
      </c>
      <c r="AM37" s="53"/>
      <c r="AN37" s="54">
        <f t="shared" si="8"/>
        <v>0</v>
      </c>
      <c r="AO37" s="54">
        <f t="shared" si="0"/>
        <v>0</v>
      </c>
      <c r="AP37" s="54">
        <f t="shared" si="9"/>
      </c>
      <c r="AQ37" s="54">
        <f t="shared" si="10"/>
        <v>0</v>
      </c>
      <c r="AR37" s="55">
        <f t="shared" si="11"/>
        <v>0</v>
      </c>
      <c r="AS37" s="53"/>
      <c r="AT37" s="54">
        <f t="shared" si="12"/>
        <v>0</v>
      </c>
      <c r="AU37" s="54">
        <f t="shared" si="13"/>
        <v>0</v>
      </c>
      <c r="AV37" s="54">
        <f t="shared" si="14"/>
      </c>
      <c r="AW37" s="54">
        <f t="shared" si="15"/>
        <v>0</v>
      </c>
      <c r="AX37" s="55">
        <f t="shared" si="16"/>
        <v>0</v>
      </c>
      <c r="AY37" s="53"/>
      <c r="AZ37" s="54">
        <f t="shared" si="17"/>
        <v>0</v>
      </c>
      <c r="BA37" s="54">
        <f t="shared" si="18"/>
        <v>0</v>
      </c>
      <c r="BB37" s="54">
        <f t="shared" si="19"/>
      </c>
      <c r="BC37" s="54">
        <f t="shared" si="25"/>
        <v>0</v>
      </c>
      <c r="BD37" s="55">
        <f t="shared" si="20"/>
        <v>0</v>
      </c>
      <c r="BE37" s="53"/>
      <c r="BF37" s="54">
        <f t="shared" si="21"/>
        <v>0</v>
      </c>
      <c r="BG37" s="54">
        <f t="shared" si="22"/>
        <v>0</v>
      </c>
      <c r="BH37" s="54">
        <f t="shared" si="23"/>
      </c>
      <c r="BI37" s="54">
        <f t="shared" si="26"/>
        <v>0</v>
      </c>
      <c r="BJ37" s="55">
        <f t="shared" si="24"/>
        <v>0</v>
      </c>
      <c r="BK37" s="60">
        <f t="shared" si="27"/>
        <v>0</v>
      </c>
    </row>
    <row r="38" spans="1:63" ht="18" customHeight="1">
      <c r="A38" s="3" t="s">
        <v>49</v>
      </c>
      <c r="B38" s="62">
        <f t="shared" si="34"/>
        <v>1000</v>
      </c>
      <c r="C38" s="32">
        <v>240</v>
      </c>
      <c r="D38" s="32">
        <v>131</v>
      </c>
      <c r="E38" s="32">
        <v>5</v>
      </c>
      <c r="F38" s="32">
        <v>1</v>
      </c>
      <c r="G38" s="32"/>
      <c r="H38" s="33"/>
      <c r="I38" s="32">
        <v>228</v>
      </c>
      <c r="J38" s="32">
        <v>104</v>
      </c>
      <c r="K38" s="32">
        <v>4</v>
      </c>
      <c r="L38" s="32">
        <v>3</v>
      </c>
      <c r="M38" s="32"/>
      <c r="N38" s="33"/>
      <c r="O38" s="32">
        <v>164</v>
      </c>
      <c r="P38" s="32">
        <v>91</v>
      </c>
      <c r="Q38" s="32">
        <v>3</v>
      </c>
      <c r="R38" s="32">
        <v>1</v>
      </c>
      <c r="S38" s="32"/>
      <c r="T38" s="33"/>
      <c r="U38" s="32">
        <v>193</v>
      </c>
      <c r="V38" s="32">
        <v>90</v>
      </c>
      <c r="W38" s="32">
        <v>4</v>
      </c>
      <c r="X38" s="32">
        <v>3</v>
      </c>
      <c r="Y38" s="32"/>
      <c r="Z38" s="33"/>
      <c r="AA38" s="32">
        <v>175</v>
      </c>
      <c r="AB38" s="32">
        <v>89</v>
      </c>
      <c r="AC38" s="32">
        <v>2</v>
      </c>
      <c r="AD38" s="32"/>
      <c r="AE38" s="32"/>
      <c r="AF38" s="32"/>
      <c r="AG38" s="53"/>
      <c r="AH38" s="54">
        <f t="shared" si="3"/>
        <v>0</v>
      </c>
      <c r="AI38" s="54">
        <f t="shared" si="4"/>
        <v>0</v>
      </c>
      <c r="AJ38" s="54">
        <f t="shared" si="5"/>
      </c>
      <c r="AK38" s="54">
        <f t="shared" si="6"/>
        <v>0</v>
      </c>
      <c r="AL38" s="55">
        <f t="shared" si="7"/>
        <v>0</v>
      </c>
      <c r="AM38" s="53"/>
      <c r="AN38" s="54">
        <f t="shared" si="8"/>
        <v>0</v>
      </c>
      <c r="AO38" s="54">
        <f t="shared" si="0"/>
        <v>0</v>
      </c>
      <c r="AP38" s="54">
        <f t="shared" si="9"/>
      </c>
      <c r="AQ38" s="54">
        <f t="shared" si="10"/>
        <v>0</v>
      </c>
      <c r="AR38" s="55">
        <f t="shared" si="11"/>
        <v>0</v>
      </c>
      <c r="AS38" s="53"/>
      <c r="AT38" s="54">
        <f t="shared" si="12"/>
        <v>0</v>
      </c>
      <c r="AU38" s="54">
        <f t="shared" si="13"/>
        <v>0</v>
      </c>
      <c r="AV38" s="54">
        <f t="shared" si="14"/>
      </c>
      <c r="AW38" s="54">
        <f t="shared" si="15"/>
        <v>0</v>
      </c>
      <c r="AX38" s="55">
        <f t="shared" si="16"/>
        <v>0</v>
      </c>
      <c r="AY38" s="53"/>
      <c r="AZ38" s="54">
        <f t="shared" si="17"/>
        <v>0</v>
      </c>
      <c r="BA38" s="54">
        <f t="shared" si="18"/>
        <v>0</v>
      </c>
      <c r="BB38" s="54">
        <f t="shared" si="19"/>
      </c>
      <c r="BC38" s="54">
        <f t="shared" si="25"/>
        <v>0</v>
      </c>
      <c r="BD38" s="55">
        <f t="shared" si="20"/>
        <v>0</v>
      </c>
      <c r="BE38" s="53"/>
      <c r="BF38" s="54">
        <f t="shared" si="21"/>
        <v>0</v>
      </c>
      <c r="BG38" s="54">
        <f t="shared" si="22"/>
        <v>0</v>
      </c>
      <c r="BH38" s="54">
        <f t="shared" si="23"/>
      </c>
      <c r="BI38" s="54">
        <f t="shared" si="26"/>
        <v>0</v>
      </c>
      <c r="BJ38" s="55">
        <f t="shared" si="24"/>
        <v>0</v>
      </c>
      <c r="BK38" s="60">
        <f t="shared" si="27"/>
        <v>0</v>
      </c>
    </row>
    <row r="39" spans="1:63" ht="18" customHeight="1">
      <c r="A39" s="3" t="s">
        <v>50</v>
      </c>
      <c r="B39" s="63">
        <f t="shared" si="34"/>
        <v>0</v>
      </c>
      <c r="C39" s="32"/>
      <c r="D39" s="32"/>
      <c r="E39" s="32"/>
      <c r="F39" s="32"/>
      <c r="G39" s="32"/>
      <c r="H39" s="33"/>
      <c r="I39" s="32"/>
      <c r="J39" s="32"/>
      <c r="K39" s="32"/>
      <c r="L39" s="32"/>
      <c r="M39" s="32"/>
      <c r="N39" s="33"/>
      <c r="O39" s="32"/>
      <c r="P39" s="32"/>
      <c r="Q39" s="32"/>
      <c r="R39" s="32"/>
      <c r="S39" s="32"/>
      <c r="T39" s="33"/>
      <c r="U39" s="32"/>
      <c r="V39" s="32"/>
      <c r="W39" s="32"/>
      <c r="X39" s="32"/>
      <c r="Y39" s="32"/>
      <c r="Z39" s="33"/>
      <c r="AA39" s="32"/>
      <c r="AB39" s="32"/>
      <c r="AC39" s="32"/>
      <c r="AD39" s="32"/>
      <c r="AE39" s="32"/>
      <c r="AF39" s="32"/>
      <c r="AG39" s="53"/>
      <c r="AH39" s="54">
        <f t="shared" si="3"/>
        <v>0</v>
      </c>
      <c r="AI39" s="54">
        <f t="shared" si="4"/>
        <v>0</v>
      </c>
      <c r="AJ39" s="54">
        <f t="shared" si="5"/>
      </c>
      <c r="AK39" s="54">
        <f t="shared" si="6"/>
        <v>0</v>
      </c>
      <c r="AL39" s="55">
        <f t="shared" si="7"/>
        <v>0</v>
      </c>
      <c r="AM39" s="53"/>
      <c r="AN39" s="54">
        <f t="shared" si="8"/>
        <v>0</v>
      </c>
      <c r="AO39" s="54">
        <f t="shared" si="0"/>
        <v>0</v>
      </c>
      <c r="AP39" s="54">
        <f t="shared" si="9"/>
      </c>
      <c r="AQ39" s="54">
        <f t="shared" si="10"/>
        <v>0</v>
      </c>
      <c r="AR39" s="55">
        <f t="shared" si="11"/>
        <v>0</v>
      </c>
      <c r="AS39" s="53"/>
      <c r="AT39" s="54">
        <f t="shared" si="12"/>
        <v>0</v>
      </c>
      <c r="AU39" s="54">
        <f t="shared" si="13"/>
        <v>0</v>
      </c>
      <c r="AV39" s="54">
        <f t="shared" si="14"/>
      </c>
      <c r="AW39" s="54">
        <f t="shared" si="15"/>
        <v>0</v>
      </c>
      <c r="AX39" s="55">
        <f t="shared" si="16"/>
        <v>0</v>
      </c>
      <c r="AY39" s="53"/>
      <c r="AZ39" s="54">
        <f t="shared" si="17"/>
        <v>0</v>
      </c>
      <c r="BA39" s="54">
        <f t="shared" si="18"/>
        <v>0</v>
      </c>
      <c r="BB39" s="54">
        <f t="shared" si="19"/>
      </c>
      <c r="BC39" s="54">
        <f t="shared" si="25"/>
        <v>0</v>
      </c>
      <c r="BD39" s="55">
        <f t="shared" si="20"/>
        <v>0</v>
      </c>
      <c r="BE39" s="53"/>
      <c r="BF39" s="54">
        <f t="shared" si="21"/>
        <v>0</v>
      </c>
      <c r="BG39" s="54">
        <f t="shared" si="22"/>
        <v>0</v>
      </c>
      <c r="BH39" s="54">
        <f t="shared" si="23"/>
      </c>
      <c r="BI39" s="54">
        <f t="shared" si="26"/>
        <v>0</v>
      </c>
      <c r="BJ39" s="55">
        <f t="shared" si="24"/>
        <v>0</v>
      </c>
      <c r="BK39" s="60">
        <f t="shared" si="27"/>
        <v>0</v>
      </c>
    </row>
    <row r="40" spans="1:63" ht="18" customHeight="1">
      <c r="A40" s="4" t="s">
        <v>61</v>
      </c>
      <c r="B40" s="61">
        <f t="shared" si="34"/>
        <v>532</v>
      </c>
      <c r="C40" s="35">
        <f aca="true" t="shared" si="39" ref="C40:AF40">SUM(C41:C42)</f>
        <v>0</v>
      </c>
      <c r="D40" s="35">
        <f t="shared" si="39"/>
        <v>0</v>
      </c>
      <c r="E40" s="35">
        <f t="shared" si="39"/>
        <v>0</v>
      </c>
      <c r="F40" s="35">
        <f t="shared" si="39"/>
        <v>0</v>
      </c>
      <c r="G40" s="35">
        <f t="shared" si="39"/>
        <v>0</v>
      </c>
      <c r="H40" s="35">
        <f t="shared" si="39"/>
        <v>0</v>
      </c>
      <c r="I40" s="35">
        <f t="shared" si="39"/>
        <v>0</v>
      </c>
      <c r="J40" s="35">
        <f t="shared" si="39"/>
        <v>0</v>
      </c>
      <c r="K40" s="35">
        <f t="shared" si="39"/>
        <v>0</v>
      </c>
      <c r="L40" s="35">
        <f t="shared" si="39"/>
        <v>0</v>
      </c>
      <c r="M40" s="35">
        <f t="shared" si="39"/>
        <v>0</v>
      </c>
      <c r="N40" s="35">
        <f t="shared" si="39"/>
        <v>0</v>
      </c>
      <c r="O40" s="35">
        <f t="shared" si="39"/>
        <v>164</v>
      </c>
      <c r="P40" s="35">
        <f t="shared" si="39"/>
        <v>91</v>
      </c>
      <c r="Q40" s="35">
        <f t="shared" si="39"/>
        <v>3</v>
      </c>
      <c r="R40" s="35">
        <f t="shared" si="39"/>
        <v>1</v>
      </c>
      <c r="S40" s="35">
        <f t="shared" si="39"/>
        <v>0</v>
      </c>
      <c r="T40" s="35">
        <f t="shared" si="39"/>
        <v>0</v>
      </c>
      <c r="U40" s="35">
        <f t="shared" si="39"/>
        <v>193</v>
      </c>
      <c r="V40" s="35">
        <f t="shared" si="39"/>
        <v>90</v>
      </c>
      <c r="W40" s="35">
        <f t="shared" si="39"/>
        <v>4</v>
      </c>
      <c r="X40" s="35">
        <f t="shared" si="39"/>
        <v>3</v>
      </c>
      <c r="Y40" s="35">
        <f t="shared" si="39"/>
        <v>0</v>
      </c>
      <c r="Z40" s="35">
        <f t="shared" si="39"/>
        <v>0</v>
      </c>
      <c r="AA40" s="35">
        <f t="shared" si="39"/>
        <v>175</v>
      </c>
      <c r="AB40" s="35">
        <f t="shared" si="39"/>
        <v>89</v>
      </c>
      <c r="AC40" s="35">
        <f t="shared" si="39"/>
        <v>2</v>
      </c>
      <c r="AD40" s="35">
        <f t="shared" si="39"/>
        <v>0</v>
      </c>
      <c r="AE40" s="35">
        <f t="shared" si="39"/>
        <v>0</v>
      </c>
      <c r="AF40" s="35">
        <f t="shared" si="39"/>
        <v>0</v>
      </c>
      <c r="AG40" s="53"/>
      <c r="AH40" s="54">
        <f t="shared" si="3"/>
        <v>0</v>
      </c>
      <c r="AI40" s="54">
        <f t="shared" si="4"/>
        <v>0</v>
      </c>
      <c r="AJ40" s="54">
        <f t="shared" si="5"/>
      </c>
      <c r="AK40" s="54">
        <f t="shared" si="6"/>
        <v>0</v>
      </c>
      <c r="AL40" s="55">
        <f t="shared" si="7"/>
        <v>0</v>
      </c>
      <c r="AM40" s="53"/>
      <c r="AN40" s="54">
        <f t="shared" si="8"/>
        <v>0</v>
      </c>
      <c r="AO40" s="54">
        <f t="shared" si="0"/>
        <v>0</v>
      </c>
      <c r="AP40" s="54">
        <f t="shared" si="9"/>
      </c>
      <c r="AQ40" s="54">
        <f t="shared" si="10"/>
        <v>0</v>
      </c>
      <c r="AR40" s="55">
        <f t="shared" si="11"/>
        <v>0</v>
      </c>
      <c r="AS40" s="53"/>
      <c r="AT40" s="54">
        <f t="shared" si="12"/>
        <v>0</v>
      </c>
      <c r="AU40" s="54">
        <f t="shared" si="13"/>
        <v>0</v>
      </c>
      <c r="AV40" s="54">
        <f t="shared" si="14"/>
      </c>
      <c r="AW40" s="54">
        <f t="shared" si="15"/>
        <v>0</v>
      </c>
      <c r="AX40" s="55">
        <f t="shared" si="16"/>
        <v>0</v>
      </c>
      <c r="AY40" s="53"/>
      <c r="AZ40" s="54">
        <f t="shared" si="17"/>
        <v>0</v>
      </c>
      <c r="BA40" s="54">
        <f t="shared" si="18"/>
        <v>0</v>
      </c>
      <c r="BB40" s="54">
        <f t="shared" si="19"/>
      </c>
      <c r="BC40" s="54">
        <f t="shared" si="25"/>
        <v>0</v>
      </c>
      <c r="BD40" s="55">
        <f t="shared" si="20"/>
        <v>0</v>
      </c>
      <c r="BE40" s="53"/>
      <c r="BF40" s="54">
        <f t="shared" si="21"/>
        <v>0</v>
      </c>
      <c r="BG40" s="54">
        <f t="shared" si="22"/>
        <v>0</v>
      </c>
      <c r="BH40" s="54">
        <f t="shared" si="23"/>
      </c>
      <c r="BI40" s="54">
        <f t="shared" si="26"/>
        <v>0</v>
      </c>
      <c r="BJ40" s="55">
        <f t="shared" si="24"/>
        <v>0</v>
      </c>
      <c r="BK40" s="60">
        <f t="shared" si="27"/>
        <v>0</v>
      </c>
    </row>
    <row r="41" spans="1:63" ht="18" customHeight="1">
      <c r="A41" s="3" t="s">
        <v>49</v>
      </c>
      <c r="B41" s="62">
        <f t="shared" si="34"/>
        <v>532</v>
      </c>
      <c r="C41" s="32"/>
      <c r="D41" s="32"/>
      <c r="E41" s="32"/>
      <c r="F41" s="32"/>
      <c r="G41" s="32"/>
      <c r="H41" s="33"/>
      <c r="I41" s="32"/>
      <c r="J41" s="32"/>
      <c r="K41" s="32"/>
      <c r="L41" s="32"/>
      <c r="M41" s="32"/>
      <c r="N41" s="33"/>
      <c r="O41" s="32">
        <v>164</v>
      </c>
      <c r="P41" s="32">
        <v>91</v>
      </c>
      <c r="Q41" s="32">
        <v>3</v>
      </c>
      <c r="R41" s="32">
        <v>1</v>
      </c>
      <c r="S41" s="32"/>
      <c r="T41" s="33"/>
      <c r="U41" s="32">
        <v>193</v>
      </c>
      <c r="V41" s="32">
        <v>90</v>
      </c>
      <c r="W41" s="32">
        <v>4</v>
      </c>
      <c r="X41" s="32">
        <v>3</v>
      </c>
      <c r="Y41" s="32"/>
      <c r="Z41" s="33"/>
      <c r="AA41" s="32">
        <v>175</v>
      </c>
      <c r="AB41" s="32">
        <v>89</v>
      </c>
      <c r="AC41" s="32">
        <v>2</v>
      </c>
      <c r="AD41" s="32"/>
      <c r="AE41" s="32"/>
      <c r="AF41" s="32"/>
      <c r="AG41" s="53"/>
      <c r="AH41" s="54">
        <f t="shared" si="3"/>
        <v>0</v>
      </c>
      <c r="AI41" s="54">
        <f t="shared" si="4"/>
        <v>0</v>
      </c>
      <c r="AJ41" s="54">
        <f t="shared" si="5"/>
      </c>
      <c r="AK41" s="54">
        <f t="shared" si="6"/>
        <v>0</v>
      </c>
      <c r="AL41" s="55">
        <f t="shared" si="7"/>
        <v>0</v>
      </c>
      <c r="AM41" s="53"/>
      <c r="AN41" s="54">
        <f t="shared" si="8"/>
        <v>0</v>
      </c>
      <c r="AO41" s="54">
        <f aca="true" t="shared" si="40" ref="AO41:AO68">IF(K41-I41&gt;0,K41-I41,)</f>
        <v>0</v>
      </c>
      <c r="AP41" s="54">
        <f t="shared" si="9"/>
      </c>
      <c r="AQ41" s="54">
        <f t="shared" si="10"/>
        <v>0</v>
      </c>
      <c r="AR41" s="55">
        <f t="shared" si="11"/>
        <v>0</v>
      </c>
      <c r="AS41" s="53"/>
      <c r="AT41" s="54">
        <f t="shared" si="12"/>
        <v>0</v>
      </c>
      <c r="AU41" s="54">
        <f t="shared" si="13"/>
        <v>0</v>
      </c>
      <c r="AV41" s="54">
        <f t="shared" si="14"/>
      </c>
      <c r="AW41" s="54">
        <f t="shared" si="15"/>
        <v>0</v>
      </c>
      <c r="AX41" s="55">
        <f t="shared" si="16"/>
        <v>0</v>
      </c>
      <c r="AY41" s="53"/>
      <c r="AZ41" s="54">
        <f t="shared" si="17"/>
        <v>0</v>
      </c>
      <c r="BA41" s="54">
        <f t="shared" si="18"/>
        <v>0</v>
      </c>
      <c r="BB41" s="54">
        <f t="shared" si="19"/>
      </c>
      <c r="BC41" s="54">
        <f t="shared" si="25"/>
        <v>0</v>
      </c>
      <c r="BD41" s="55">
        <f t="shared" si="20"/>
        <v>0</v>
      </c>
      <c r="BE41" s="53"/>
      <c r="BF41" s="54">
        <f t="shared" si="21"/>
        <v>0</v>
      </c>
      <c r="BG41" s="54">
        <f t="shared" si="22"/>
        <v>0</v>
      </c>
      <c r="BH41" s="54">
        <f t="shared" si="23"/>
      </c>
      <c r="BI41" s="54">
        <f t="shared" si="26"/>
        <v>0</v>
      </c>
      <c r="BJ41" s="55">
        <f t="shared" si="24"/>
        <v>0</v>
      </c>
      <c r="BK41" s="60">
        <f t="shared" si="27"/>
        <v>0</v>
      </c>
    </row>
    <row r="42" spans="1:63" ht="18" customHeight="1">
      <c r="A42" s="3" t="s">
        <v>50</v>
      </c>
      <c r="B42" s="63">
        <f t="shared" si="34"/>
        <v>0</v>
      </c>
      <c r="C42" s="32"/>
      <c r="D42" s="32"/>
      <c r="E42" s="32"/>
      <c r="F42" s="32"/>
      <c r="G42" s="32"/>
      <c r="H42" s="33"/>
      <c r="I42" s="32"/>
      <c r="J42" s="32"/>
      <c r="K42" s="32"/>
      <c r="L42" s="32"/>
      <c r="M42" s="32"/>
      <c r="N42" s="33"/>
      <c r="O42" s="32"/>
      <c r="P42" s="32"/>
      <c r="Q42" s="32"/>
      <c r="R42" s="32"/>
      <c r="S42" s="32"/>
      <c r="T42" s="33"/>
      <c r="U42" s="32"/>
      <c r="V42" s="32"/>
      <c r="W42" s="32"/>
      <c r="X42" s="32"/>
      <c r="Y42" s="32"/>
      <c r="Z42" s="33"/>
      <c r="AA42" s="32"/>
      <c r="AB42" s="32"/>
      <c r="AC42" s="32"/>
      <c r="AD42" s="32"/>
      <c r="AE42" s="32"/>
      <c r="AF42" s="32"/>
      <c r="AG42" s="53"/>
      <c r="AH42" s="54">
        <f t="shared" si="3"/>
        <v>0</v>
      </c>
      <c r="AI42" s="54">
        <f t="shared" si="4"/>
        <v>0</v>
      </c>
      <c r="AJ42" s="54">
        <f t="shared" si="5"/>
      </c>
      <c r="AK42" s="54">
        <f t="shared" si="6"/>
        <v>0</v>
      </c>
      <c r="AL42" s="55">
        <f t="shared" si="7"/>
        <v>0</v>
      </c>
      <c r="AM42" s="53"/>
      <c r="AN42" s="54">
        <f t="shared" si="8"/>
        <v>0</v>
      </c>
      <c r="AO42" s="54">
        <f t="shared" si="40"/>
        <v>0</v>
      </c>
      <c r="AP42" s="54">
        <f t="shared" si="9"/>
      </c>
      <c r="AQ42" s="54">
        <f t="shared" si="10"/>
        <v>0</v>
      </c>
      <c r="AR42" s="55">
        <f t="shared" si="11"/>
        <v>0</v>
      </c>
      <c r="AS42" s="53"/>
      <c r="AT42" s="54">
        <f t="shared" si="12"/>
        <v>0</v>
      </c>
      <c r="AU42" s="54">
        <f t="shared" si="13"/>
        <v>0</v>
      </c>
      <c r="AV42" s="54">
        <f t="shared" si="14"/>
      </c>
      <c r="AW42" s="54">
        <f t="shared" si="15"/>
        <v>0</v>
      </c>
      <c r="AX42" s="55">
        <f t="shared" si="16"/>
        <v>0</v>
      </c>
      <c r="AY42" s="53"/>
      <c r="AZ42" s="54">
        <f t="shared" si="17"/>
        <v>0</v>
      </c>
      <c r="BA42" s="54">
        <f t="shared" si="18"/>
        <v>0</v>
      </c>
      <c r="BB42" s="54">
        <f t="shared" si="19"/>
      </c>
      <c r="BC42" s="54">
        <f t="shared" si="25"/>
        <v>0</v>
      </c>
      <c r="BD42" s="55">
        <f t="shared" si="20"/>
        <v>0</v>
      </c>
      <c r="BE42" s="53"/>
      <c r="BF42" s="54">
        <f t="shared" si="21"/>
        <v>0</v>
      </c>
      <c r="BG42" s="54">
        <f t="shared" si="22"/>
        <v>0</v>
      </c>
      <c r="BH42" s="54">
        <f t="shared" si="23"/>
      </c>
      <c r="BI42" s="54">
        <f t="shared" si="26"/>
        <v>0</v>
      </c>
      <c r="BJ42" s="55">
        <f t="shared" si="24"/>
        <v>0</v>
      </c>
      <c r="BK42" s="60">
        <f t="shared" si="27"/>
        <v>0</v>
      </c>
    </row>
    <row r="43" spans="1:63" ht="18" customHeight="1">
      <c r="A43" s="4" t="s">
        <v>62</v>
      </c>
      <c r="B43" s="107">
        <f t="shared" si="34"/>
        <v>0</v>
      </c>
      <c r="C43" s="35">
        <f aca="true" t="shared" si="41" ref="C43:N43">SUM(C44:C45)</f>
        <v>0</v>
      </c>
      <c r="D43" s="35">
        <f t="shared" si="41"/>
        <v>0</v>
      </c>
      <c r="E43" s="35">
        <f t="shared" si="41"/>
        <v>0</v>
      </c>
      <c r="F43" s="35">
        <f t="shared" si="41"/>
        <v>0</v>
      </c>
      <c r="G43" s="35">
        <f t="shared" si="41"/>
        <v>0</v>
      </c>
      <c r="H43" s="35">
        <f t="shared" si="41"/>
        <v>0</v>
      </c>
      <c r="I43" s="35">
        <f t="shared" si="41"/>
        <v>0</v>
      </c>
      <c r="J43" s="35">
        <f t="shared" si="41"/>
        <v>0</v>
      </c>
      <c r="K43" s="35">
        <f t="shared" si="41"/>
        <v>0</v>
      </c>
      <c r="L43" s="35">
        <f t="shared" si="41"/>
        <v>0</v>
      </c>
      <c r="M43" s="35">
        <f t="shared" si="41"/>
        <v>0</v>
      </c>
      <c r="N43" s="35">
        <f t="shared" si="41"/>
        <v>0</v>
      </c>
      <c r="O43" s="35">
        <f aca="true" t="shared" si="42" ref="O43:AF43">SUM(O44:O45)</f>
        <v>0</v>
      </c>
      <c r="P43" s="35">
        <f t="shared" si="42"/>
        <v>0</v>
      </c>
      <c r="Q43" s="35">
        <f t="shared" si="42"/>
        <v>0</v>
      </c>
      <c r="R43" s="35">
        <f t="shared" si="42"/>
        <v>0</v>
      </c>
      <c r="S43" s="35">
        <f t="shared" si="42"/>
        <v>0</v>
      </c>
      <c r="T43" s="35">
        <f t="shared" si="42"/>
        <v>0</v>
      </c>
      <c r="U43" s="35">
        <f t="shared" si="42"/>
        <v>0</v>
      </c>
      <c r="V43" s="35">
        <f t="shared" si="42"/>
        <v>0</v>
      </c>
      <c r="W43" s="35">
        <f t="shared" si="42"/>
        <v>0</v>
      </c>
      <c r="X43" s="35">
        <f t="shared" si="42"/>
        <v>0</v>
      </c>
      <c r="Y43" s="35">
        <f t="shared" si="42"/>
        <v>0</v>
      </c>
      <c r="Z43" s="35">
        <f t="shared" si="42"/>
        <v>0</v>
      </c>
      <c r="AA43" s="35">
        <f t="shared" si="42"/>
        <v>0</v>
      </c>
      <c r="AB43" s="35">
        <f t="shared" si="42"/>
        <v>0</v>
      </c>
      <c r="AC43" s="35">
        <f t="shared" si="42"/>
        <v>0</v>
      </c>
      <c r="AD43" s="35">
        <f t="shared" si="42"/>
        <v>0</v>
      </c>
      <c r="AE43" s="35">
        <f t="shared" si="42"/>
        <v>0</v>
      </c>
      <c r="AF43" s="35">
        <f t="shared" si="42"/>
        <v>0</v>
      </c>
      <c r="AG43" s="53"/>
      <c r="AH43" s="54">
        <f t="shared" si="3"/>
        <v>0</v>
      </c>
      <c r="AI43" s="54">
        <f t="shared" si="4"/>
        <v>0</v>
      </c>
      <c r="AJ43" s="54">
        <f t="shared" si="5"/>
      </c>
      <c r="AK43" s="54">
        <f t="shared" si="6"/>
        <v>0</v>
      </c>
      <c r="AL43" s="55">
        <f t="shared" si="7"/>
        <v>0</v>
      </c>
      <c r="AM43" s="53"/>
      <c r="AN43" s="54">
        <f t="shared" si="8"/>
        <v>0</v>
      </c>
      <c r="AO43" s="54">
        <f t="shared" si="40"/>
        <v>0</v>
      </c>
      <c r="AP43" s="54">
        <f t="shared" si="9"/>
      </c>
      <c r="AQ43" s="54">
        <f t="shared" si="10"/>
        <v>0</v>
      </c>
      <c r="AR43" s="55">
        <f t="shared" si="11"/>
        <v>0</v>
      </c>
      <c r="AS43" s="53"/>
      <c r="AT43" s="54">
        <f t="shared" si="12"/>
        <v>0</v>
      </c>
      <c r="AU43" s="54">
        <f t="shared" si="13"/>
        <v>0</v>
      </c>
      <c r="AV43" s="54">
        <f t="shared" si="14"/>
      </c>
      <c r="AW43" s="54">
        <f t="shared" si="15"/>
        <v>0</v>
      </c>
      <c r="AX43" s="55">
        <f t="shared" si="16"/>
        <v>0</v>
      </c>
      <c r="AY43" s="53"/>
      <c r="AZ43" s="54">
        <f t="shared" si="17"/>
        <v>0</v>
      </c>
      <c r="BA43" s="54">
        <f t="shared" si="18"/>
        <v>0</v>
      </c>
      <c r="BB43" s="54">
        <f t="shared" si="19"/>
      </c>
      <c r="BC43" s="54">
        <f t="shared" si="25"/>
        <v>0</v>
      </c>
      <c r="BD43" s="55">
        <f t="shared" si="20"/>
        <v>0</v>
      </c>
      <c r="BE43" s="53"/>
      <c r="BF43" s="54">
        <f t="shared" si="21"/>
        <v>0</v>
      </c>
      <c r="BG43" s="54">
        <f t="shared" si="22"/>
        <v>0</v>
      </c>
      <c r="BH43" s="54">
        <f t="shared" si="23"/>
      </c>
      <c r="BI43" s="54">
        <f t="shared" si="26"/>
        <v>0</v>
      </c>
      <c r="BJ43" s="55">
        <f t="shared" si="24"/>
        <v>0</v>
      </c>
      <c r="BK43" s="60">
        <f t="shared" si="27"/>
        <v>0</v>
      </c>
    </row>
    <row r="44" spans="1:63" ht="18" customHeight="1">
      <c r="A44" s="74" t="s">
        <v>49</v>
      </c>
      <c r="B44" s="77">
        <f t="shared" si="34"/>
        <v>0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3"/>
      <c r="U44" s="32"/>
      <c r="V44" s="32"/>
      <c r="W44" s="32"/>
      <c r="X44" s="32"/>
      <c r="Y44" s="32"/>
      <c r="Z44" s="33"/>
      <c r="AA44" s="32"/>
      <c r="AB44" s="32"/>
      <c r="AC44" s="32"/>
      <c r="AD44" s="32"/>
      <c r="AE44" s="32"/>
      <c r="AF44" s="32"/>
      <c r="AG44" s="53"/>
      <c r="AH44" s="54">
        <f t="shared" si="3"/>
        <v>0</v>
      </c>
      <c r="AI44" s="54">
        <f t="shared" si="4"/>
        <v>0</v>
      </c>
      <c r="AJ44" s="54">
        <f t="shared" si="5"/>
      </c>
      <c r="AK44" s="54">
        <f t="shared" si="6"/>
        <v>0</v>
      </c>
      <c r="AL44" s="55">
        <f t="shared" si="7"/>
        <v>0</v>
      </c>
      <c r="AM44" s="53"/>
      <c r="AN44" s="54">
        <f t="shared" si="8"/>
        <v>0</v>
      </c>
      <c r="AO44" s="54">
        <f t="shared" si="40"/>
        <v>0</v>
      </c>
      <c r="AP44" s="54">
        <f t="shared" si="9"/>
      </c>
      <c r="AQ44" s="54">
        <f t="shared" si="10"/>
        <v>0</v>
      </c>
      <c r="AR44" s="55">
        <f t="shared" si="11"/>
        <v>0</v>
      </c>
      <c r="AS44" s="53"/>
      <c r="AT44" s="54">
        <f t="shared" si="12"/>
        <v>0</v>
      </c>
      <c r="AU44" s="54">
        <f t="shared" si="13"/>
        <v>0</v>
      </c>
      <c r="AV44" s="54">
        <f t="shared" si="14"/>
      </c>
      <c r="AW44" s="54">
        <f t="shared" si="15"/>
        <v>0</v>
      </c>
      <c r="AX44" s="55">
        <f t="shared" si="16"/>
        <v>0</v>
      </c>
      <c r="AY44" s="53"/>
      <c r="AZ44" s="54">
        <f t="shared" si="17"/>
        <v>0</v>
      </c>
      <c r="BA44" s="54">
        <f t="shared" si="18"/>
        <v>0</v>
      </c>
      <c r="BB44" s="54">
        <f t="shared" si="19"/>
      </c>
      <c r="BC44" s="54">
        <f t="shared" si="25"/>
        <v>0</v>
      </c>
      <c r="BD44" s="55">
        <f t="shared" si="20"/>
        <v>0</v>
      </c>
      <c r="BE44" s="53"/>
      <c r="BF44" s="54">
        <f t="shared" si="21"/>
        <v>0</v>
      </c>
      <c r="BG44" s="54">
        <f t="shared" si="22"/>
        <v>0</v>
      </c>
      <c r="BH44" s="54">
        <f t="shared" si="23"/>
      </c>
      <c r="BI44" s="54">
        <f t="shared" si="26"/>
        <v>0</v>
      </c>
      <c r="BJ44" s="55">
        <f t="shared" si="24"/>
        <v>0</v>
      </c>
      <c r="BK44" s="60">
        <f t="shared" si="27"/>
        <v>0</v>
      </c>
    </row>
    <row r="45" spans="1:63" ht="18" customHeight="1">
      <c r="A45" s="3" t="s">
        <v>50</v>
      </c>
      <c r="B45" s="75">
        <f t="shared" si="34"/>
        <v>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3"/>
      <c r="U45" s="32"/>
      <c r="V45" s="32"/>
      <c r="W45" s="32"/>
      <c r="X45" s="32"/>
      <c r="Y45" s="32"/>
      <c r="Z45" s="33"/>
      <c r="AA45" s="32"/>
      <c r="AB45" s="32"/>
      <c r="AC45" s="32"/>
      <c r="AD45" s="32"/>
      <c r="AE45" s="32"/>
      <c r="AF45" s="32"/>
      <c r="AG45" s="53"/>
      <c r="AH45" s="54">
        <f t="shared" si="3"/>
        <v>0</v>
      </c>
      <c r="AI45" s="54">
        <f t="shared" si="4"/>
        <v>0</v>
      </c>
      <c r="AJ45" s="54">
        <f t="shared" si="5"/>
      </c>
      <c r="AK45" s="54">
        <f t="shared" si="6"/>
        <v>0</v>
      </c>
      <c r="AL45" s="55">
        <f t="shared" si="7"/>
        <v>0</v>
      </c>
      <c r="AM45" s="53"/>
      <c r="AN45" s="54">
        <f t="shared" si="8"/>
        <v>0</v>
      </c>
      <c r="AO45" s="54">
        <f t="shared" si="40"/>
        <v>0</v>
      </c>
      <c r="AP45" s="54">
        <f t="shared" si="9"/>
      </c>
      <c r="AQ45" s="54">
        <f t="shared" si="10"/>
        <v>0</v>
      </c>
      <c r="AR45" s="55">
        <f t="shared" si="11"/>
        <v>0</v>
      </c>
      <c r="AS45" s="53"/>
      <c r="AT45" s="54">
        <f t="shared" si="12"/>
        <v>0</v>
      </c>
      <c r="AU45" s="54">
        <f t="shared" si="13"/>
        <v>0</v>
      </c>
      <c r="AV45" s="54">
        <f t="shared" si="14"/>
      </c>
      <c r="AW45" s="54">
        <f t="shared" si="15"/>
        <v>0</v>
      </c>
      <c r="AX45" s="55">
        <f t="shared" si="16"/>
        <v>0</v>
      </c>
      <c r="AY45" s="53"/>
      <c r="AZ45" s="54">
        <f t="shared" si="17"/>
        <v>0</v>
      </c>
      <c r="BA45" s="54">
        <f t="shared" si="18"/>
        <v>0</v>
      </c>
      <c r="BB45" s="54">
        <f t="shared" si="19"/>
      </c>
      <c r="BC45" s="54">
        <f t="shared" si="25"/>
        <v>0</v>
      </c>
      <c r="BD45" s="55">
        <f t="shared" si="20"/>
        <v>0</v>
      </c>
      <c r="BE45" s="53"/>
      <c r="BF45" s="54">
        <f t="shared" si="21"/>
        <v>0</v>
      </c>
      <c r="BG45" s="54">
        <f t="shared" si="22"/>
        <v>0</v>
      </c>
      <c r="BH45" s="54">
        <f t="shared" si="23"/>
      </c>
      <c r="BI45" s="54">
        <f t="shared" si="26"/>
        <v>0</v>
      </c>
      <c r="BJ45" s="55">
        <f t="shared" si="24"/>
        <v>0</v>
      </c>
      <c r="BK45" s="60">
        <f t="shared" si="27"/>
        <v>0</v>
      </c>
    </row>
    <row r="46" spans="1:63" ht="18" customHeight="1">
      <c r="A46" s="4" t="s">
        <v>63</v>
      </c>
      <c r="B46" s="61">
        <f>C46+I46+O46+U46+AA46</f>
        <v>0</v>
      </c>
      <c r="C46" s="35">
        <f aca="true" t="shared" si="43" ref="C46:AF46">SUM(C47:C48)</f>
        <v>0</v>
      </c>
      <c r="D46" s="35">
        <f t="shared" si="43"/>
        <v>0</v>
      </c>
      <c r="E46" s="35">
        <f t="shared" si="43"/>
        <v>0</v>
      </c>
      <c r="F46" s="35">
        <f t="shared" si="43"/>
        <v>0</v>
      </c>
      <c r="G46" s="35">
        <f t="shared" si="43"/>
        <v>0</v>
      </c>
      <c r="H46" s="35">
        <f t="shared" si="43"/>
        <v>0</v>
      </c>
      <c r="I46" s="35">
        <f t="shared" si="43"/>
        <v>0</v>
      </c>
      <c r="J46" s="35">
        <f t="shared" si="43"/>
        <v>0</v>
      </c>
      <c r="K46" s="35">
        <f t="shared" si="43"/>
        <v>0</v>
      </c>
      <c r="L46" s="35">
        <f t="shared" si="43"/>
        <v>0</v>
      </c>
      <c r="M46" s="35">
        <f t="shared" si="43"/>
        <v>0</v>
      </c>
      <c r="N46" s="35">
        <f t="shared" si="43"/>
        <v>0</v>
      </c>
      <c r="O46" s="35">
        <f t="shared" si="43"/>
        <v>0</v>
      </c>
      <c r="P46" s="35">
        <f t="shared" si="43"/>
        <v>0</v>
      </c>
      <c r="Q46" s="35">
        <f t="shared" si="43"/>
        <v>0</v>
      </c>
      <c r="R46" s="35">
        <f t="shared" si="43"/>
        <v>0</v>
      </c>
      <c r="S46" s="35">
        <f t="shared" si="43"/>
        <v>0</v>
      </c>
      <c r="T46" s="35">
        <f t="shared" si="43"/>
        <v>0</v>
      </c>
      <c r="U46" s="35">
        <f t="shared" si="43"/>
        <v>0</v>
      </c>
      <c r="V46" s="35">
        <f t="shared" si="43"/>
        <v>0</v>
      </c>
      <c r="W46" s="35">
        <f t="shared" si="43"/>
        <v>0</v>
      </c>
      <c r="X46" s="35">
        <f t="shared" si="43"/>
        <v>0</v>
      </c>
      <c r="Y46" s="35">
        <f t="shared" si="43"/>
        <v>0</v>
      </c>
      <c r="Z46" s="35">
        <f t="shared" si="43"/>
        <v>0</v>
      </c>
      <c r="AA46" s="35">
        <f t="shared" si="43"/>
        <v>0</v>
      </c>
      <c r="AB46" s="35">
        <f t="shared" si="43"/>
        <v>0</v>
      </c>
      <c r="AC46" s="35">
        <f t="shared" si="43"/>
        <v>0</v>
      </c>
      <c r="AD46" s="35">
        <f t="shared" si="43"/>
        <v>0</v>
      </c>
      <c r="AE46" s="35">
        <f t="shared" si="43"/>
        <v>0</v>
      </c>
      <c r="AF46" s="35">
        <f t="shared" si="43"/>
        <v>0</v>
      </c>
      <c r="AG46" s="53"/>
      <c r="AH46" s="54">
        <f t="shared" si="3"/>
        <v>0</v>
      </c>
      <c r="AI46" s="54">
        <f t="shared" si="4"/>
        <v>0</v>
      </c>
      <c r="AJ46" s="54">
        <f t="shared" si="5"/>
      </c>
      <c r="AK46" s="54">
        <f t="shared" si="6"/>
        <v>0</v>
      </c>
      <c r="AL46" s="55">
        <f t="shared" si="7"/>
        <v>0</v>
      </c>
      <c r="AM46" s="53"/>
      <c r="AN46" s="54">
        <f t="shared" si="8"/>
        <v>0</v>
      </c>
      <c r="AO46" s="54">
        <f t="shared" si="40"/>
        <v>0</v>
      </c>
      <c r="AP46" s="54">
        <f t="shared" si="9"/>
      </c>
      <c r="AQ46" s="54">
        <f t="shared" si="10"/>
        <v>0</v>
      </c>
      <c r="AR46" s="55">
        <f t="shared" si="11"/>
        <v>0</v>
      </c>
      <c r="AS46" s="53"/>
      <c r="AT46" s="54">
        <f t="shared" si="12"/>
        <v>0</v>
      </c>
      <c r="AU46" s="54">
        <f t="shared" si="13"/>
        <v>0</v>
      </c>
      <c r="AV46" s="54">
        <f t="shared" si="14"/>
      </c>
      <c r="AW46" s="54">
        <f t="shared" si="15"/>
        <v>0</v>
      </c>
      <c r="AX46" s="55">
        <f t="shared" si="16"/>
        <v>0</v>
      </c>
      <c r="AY46" s="53"/>
      <c r="AZ46" s="54">
        <f t="shared" si="17"/>
        <v>0</v>
      </c>
      <c r="BA46" s="54">
        <f t="shared" si="18"/>
        <v>0</v>
      </c>
      <c r="BB46" s="54">
        <f t="shared" si="19"/>
      </c>
      <c r="BC46" s="54">
        <f t="shared" si="25"/>
        <v>0</v>
      </c>
      <c r="BD46" s="55">
        <f t="shared" si="20"/>
        <v>0</v>
      </c>
      <c r="BE46" s="53"/>
      <c r="BF46" s="54">
        <f t="shared" si="21"/>
        <v>0</v>
      </c>
      <c r="BG46" s="54">
        <f t="shared" si="22"/>
        <v>0</v>
      </c>
      <c r="BH46" s="54">
        <f t="shared" si="23"/>
      </c>
      <c r="BI46" s="54">
        <f t="shared" si="26"/>
        <v>0</v>
      </c>
      <c r="BJ46" s="55">
        <f t="shared" si="24"/>
        <v>0</v>
      </c>
      <c r="BK46" s="60">
        <f t="shared" si="27"/>
        <v>0</v>
      </c>
    </row>
    <row r="47" spans="1:63" ht="18" customHeight="1">
      <c r="A47" s="3" t="s">
        <v>49</v>
      </c>
      <c r="B47" s="62">
        <f>C47+I47+O47+U47+AA47</f>
        <v>0</v>
      </c>
      <c r="C47" s="32"/>
      <c r="D47" s="32"/>
      <c r="E47" s="32"/>
      <c r="F47" s="32"/>
      <c r="G47" s="32"/>
      <c r="H47" s="33"/>
      <c r="I47" s="32"/>
      <c r="J47" s="32"/>
      <c r="K47" s="32"/>
      <c r="L47" s="32"/>
      <c r="M47" s="32"/>
      <c r="N47" s="33"/>
      <c r="O47" s="32"/>
      <c r="P47" s="32"/>
      <c r="Q47" s="32"/>
      <c r="R47" s="32"/>
      <c r="S47" s="32"/>
      <c r="T47" s="33"/>
      <c r="U47" s="32"/>
      <c r="V47" s="32"/>
      <c r="W47" s="32"/>
      <c r="X47" s="32"/>
      <c r="Y47" s="32"/>
      <c r="Z47" s="33"/>
      <c r="AA47" s="32"/>
      <c r="AB47" s="32"/>
      <c r="AC47" s="32"/>
      <c r="AD47" s="32"/>
      <c r="AE47" s="32"/>
      <c r="AF47" s="32"/>
      <c r="AG47" s="53"/>
      <c r="AH47" s="54">
        <f t="shared" si="3"/>
        <v>0</v>
      </c>
      <c r="AI47" s="54">
        <f t="shared" si="4"/>
        <v>0</v>
      </c>
      <c r="AJ47" s="54">
        <f t="shared" si="5"/>
      </c>
      <c r="AK47" s="54">
        <f t="shared" si="6"/>
        <v>0</v>
      </c>
      <c r="AL47" s="55">
        <f t="shared" si="7"/>
        <v>0</v>
      </c>
      <c r="AM47" s="53"/>
      <c r="AN47" s="54">
        <f t="shared" si="8"/>
        <v>0</v>
      </c>
      <c r="AO47" s="54">
        <f t="shared" si="40"/>
        <v>0</v>
      </c>
      <c r="AP47" s="54">
        <f t="shared" si="9"/>
      </c>
      <c r="AQ47" s="54">
        <f t="shared" si="10"/>
        <v>0</v>
      </c>
      <c r="AR47" s="55">
        <f t="shared" si="11"/>
        <v>0</v>
      </c>
      <c r="AS47" s="53"/>
      <c r="AT47" s="54">
        <f t="shared" si="12"/>
        <v>0</v>
      </c>
      <c r="AU47" s="54">
        <f t="shared" si="13"/>
        <v>0</v>
      </c>
      <c r="AV47" s="54">
        <f t="shared" si="14"/>
      </c>
      <c r="AW47" s="54">
        <f t="shared" si="15"/>
        <v>0</v>
      </c>
      <c r="AX47" s="55">
        <f t="shared" si="16"/>
        <v>0</v>
      </c>
      <c r="AY47" s="53"/>
      <c r="AZ47" s="54">
        <f t="shared" si="17"/>
        <v>0</v>
      </c>
      <c r="BA47" s="54">
        <f t="shared" si="18"/>
        <v>0</v>
      </c>
      <c r="BB47" s="54">
        <f t="shared" si="19"/>
      </c>
      <c r="BC47" s="54">
        <f t="shared" si="25"/>
        <v>0</v>
      </c>
      <c r="BD47" s="55">
        <f t="shared" si="20"/>
        <v>0</v>
      </c>
      <c r="BE47" s="53"/>
      <c r="BF47" s="54">
        <f t="shared" si="21"/>
        <v>0</v>
      </c>
      <c r="BG47" s="54">
        <f t="shared" si="22"/>
        <v>0</v>
      </c>
      <c r="BH47" s="54">
        <f t="shared" si="23"/>
      </c>
      <c r="BI47" s="54">
        <f t="shared" si="26"/>
        <v>0</v>
      </c>
      <c r="BJ47" s="55">
        <f t="shared" si="24"/>
        <v>0</v>
      </c>
      <c r="BK47" s="60">
        <f t="shared" si="27"/>
        <v>0</v>
      </c>
    </row>
    <row r="48" spans="1:63" ht="18" customHeight="1">
      <c r="A48" s="5" t="s">
        <v>50</v>
      </c>
      <c r="B48" s="63">
        <f>C48+I48+O48+U48+AA48</f>
        <v>0</v>
      </c>
      <c r="C48" s="36"/>
      <c r="D48" s="36"/>
      <c r="E48" s="36"/>
      <c r="F48" s="36"/>
      <c r="G48" s="36"/>
      <c r="H48" s="48"/>
      <c r="I48" s="36"/>
      <c r="J48" s="36"/>
      <c r="K48" s="36"/>
      <c r="L48" s="36"/>
      <c r="M48" s="36"/>
      <c r="N48" s="48"/>
      <c r="O48" s="36"/>
      <c r="P48" s="36"/>
      <c r="Q48" s="36"/>
      <c r="R48" s="36"/>
      <c r="S48" s="36"/>
      <c r="T48" s="48"/>
      <c r="U48" s="36"/>
      <c r="V48" s="36"/>
      <c r="W48" s="36"/>
      <c r="X48" s="36"/>
      <c r="Y48" s="36"/>
      <c r="Z48" s="48"/>
      <c r="AA48" s="36"/>
      <c r="AB48" s="36"/>
      <c r="AC48" s="36"/>
      <c r="AD48" s="36"/>
      <c r="AE48" s="36"/>
      <c r="AF48" s="36"/>
      <c r="AG48" s="53"/>
      <c r="AH48" s="54">
        <f t="shared" si="3"/>
        <v>0</v>
      </c>
      <c r="AI48" s="54">
        <f t="shared" si="4"/>
        <v>0</v>
      </c>
      <c r="AJ48" s="54">
        <f t="shared" si="5"/>
      </c>
      <c r="AK48" s="54">
        <f t="shared" si="6"/>
        <v>0</v>
      </c>
      <c r="AL48" s="55">
        <f t="shared" si="7"/>
        <v>0</v>
      </c>
      <c r="AM48" s="53"/>
      <c r="AN48" s="54">
        <f t="shared" si="8"/>
        <v>0</v>
      </c>
      <c r="AO48" s="54">
        <f t="shared" si="40"/>
        <v>0</v>
      </c>
      <c r="AP48" s="54">
        <f t="shared" si="9"/>
      </c>
      <c r="AQ48" s="54">
        <f t="shared" si="10"/>
        <v>0</v>
      </c>
      <c r="AR48" s="55">
        <f t="shared" si="11"/>
        <v>0</v>
      </c>
      <c r="AS48" s="53"/>
      <c r="AT48" s="54">
        <f t="shared" si="12"/>
        <v>0</v>
      </c>
      <c r="AU48" s="54">
        <f t="shared" si="13"/>
        <v>0</v>
      </c>
      <c r="AV48" s="54">
        <f t="shared" si="14"/>
      </c>
      <c r="AW48" s="54">
        <f t="shared" si="15"/>
        <v>0</v>
      </c>
      <c r="AX48" s="55">
        <f t="shared" si="16"/>
        <v>0</v>
      </c>
      <c r="AY48" s="53"/>
      <c r="AZ48" s="54">
        <f t="shared" si="17"/>
        <v>0</v>
      </c>
      <c r="BA48" s="54">
        <f t="shared" si="18"/>
        <v>0</v>
      </c>
      <c r="BB48" s="54">
        <f t="shared" si="19"/>
      </c>
      <c r="BC48" s="54">
        <f t="shared" si="25"/>
        <v>0</v>
      </c>
      <c r="BD48" s="55">
        <f t="shared" si="20"/>
        <v>0</v>
      </c>
      <c r="BE48" s="53"/>
      <c r="BF48" s="54">
        <f t="shared" si="21"/>
        <v>0</v>
      </c>
      <c r="BG48" s="54">
        <f t="shared" si="22"/>
        <v>0</v>
      </c>
      <c r="BH48" s="54">
        <f t="shared" si="23"/>
      </c>
      <c r="BI48" s="54">
        <f t="shared" si="26"/>
        <v>0</v>
      </c>
      <c r="BJ48" s="55">
        <f t="shared" si="24"/>
        <v>0</v>
      </c>
      <c r="BK48" s="60">
        <f t="shared" si="27"/>
        <v>0</v>
      </c>
    </row>
    <row r="49" spans="1:63" ht="18" customHeight="1">
      <c r="A49" s="4" t="s">
        <v>81</v>
      </c>
      <c r="B49" s="107">
        <f aca="true" t="shared" si="44" ref="B49:B54">C49+I49+O49+U49+AA49</f>
        <v>1000</v>
      </c>
      <c r="C49" s="35">
        <f>SUM(C50:C51)</f>
        <v>240</v>
      </c>
      <c r="D49" s="35">
        <f aca="true" t="shared" si="45" ref="D49:AF49">SUM(D50:D51)</f>
        <v>131</v>
      </c>
      <c r="E49" s="35">
        <f t="shared" si="45"/>
        <v>5</v>
      </c>
      <c r="F49" s="35">
        <f t="shared" si="45"/>
        <v>1</v>
      </c>
      <c r="G49" s="35">
        <f t="shared" si="45"/>
        <v>0</v>
      </c>
      <c r="H49" s="35">
        <f t="shared" si="45"/>
        <v>0</v>
      </c>
      <c r="I49" s="35">
        <f t="shared" si="45"/>
        <v>228</v>
      </c>
      <c r="J49" s="35">
        <f t="shared" si="45"/>
        <v>104</v>
      </c>
      <c r="K49" s="35">
        <f t="shared" si="45"/>
        <v>4</v>
      </c>
      <c r="L49" s="35">
        <f t="shared" si="45"/>
        <v>3</v>
      </c>
      <c r="M49" s="35">
        <f t="shared" si="45"/>
        <v>0</v>
      </c>
      <c r="N49" s="35">
        <f t="shared" si="45"/>
        <v>0</v>
      </c>
      <c r="O49" s="35">
        <f t="shared" si="45"/>
        <v>164</v>
      </c>
      <c r="P49" s="35">
        <f t="shared" si="45"/>
        <v>91</v>
      </c>
      <c r="Q49" s="35">
        <f t="shared" si="45"/>
        <v>3</v>
      </c>
      <c r="R49" s="35">
        <f t="shared" si="45"/>
        <v>1</v>
      </c>
      <c r="S49" s="35">
        <f t="shared" si="45"/>
        <v>0</v>
      </c>
      <c r="T49" s="35">
        <f t="shared" si="45"/>
        <v>0</v>
      </c>
      <c r="U49" s="35">
        <f t="shared" si="45"/>
        <v>193</v>
      </c>
      <c r="V49" s="35">
        <f t="shared" si="45"/>
        <v>90</v>
      </c>
      <c r="W49" s="35">
        <f t="shared" si="45"/>
        <v>4</v>
      </c>
      <c r="X49" s="35">
        <f t="shared" si="45"/>
        <v>3</v>
      </c>
      <c r="Y49" s="35">
        <f t="shared" si="45"/>
        <v>0</v>
      </c>
      <c r="Z49" s="35">
        <f t="shared" si="45"/>
        <v>0</v>
      </c>
      <c r="AA49" s="35">
        <f t="shared" si="45"/>
        <v>175</v>
      </c>
      <c r="AB49" s="35">
        <f t="shared" si="45"/>
        <v>89</v>
      </c>
      <c r="AC49" s="35">
        <f t="shared" si="45"/>
        <v>2</v>
      </c>
      <c r="AD49" s="35">
        <f t="shared" si="45"/>
        <v>0</v>
      </c>
      <c r="AE49" s="35">
        <f t="shared" si="45"/>
        <v>0</v>
      </c>
      <c r="AF49" s="35">
        <f t="shared" si="45"/>
        <v>0</v>
      </c>
      <c r="AG49" s="53"/>
      <c r="AH49" s="54">
        <f aca="true" t="shared" si="46" ref="AH49:AH54">IF(D49-C49&gt;0,D49-C49,)</f>
        <v>0</v>
      </c>
      <c r="AI49" s="54">
        <f aca="true" t="shared" si="47" ref="AI49:AI54">IF(E49-C49&gt;0,E49-C49,)</f>
        <v>0</v>
      </c>
      <c r="AJ49" s="54">
        <f aca="true" t="shared" si="48" ref="AJ49:AJ54">IF(F49&gt;D49,F49-D49,IF(F49&gt;E49,F49-E49,""))</f>
      </c>
      <c r="AK49" s="54">
        <f aca="true" t="shared" si="49" ref="AK49:AK54">IF(G49-C49&gt;0,G49-C49,)</f>
        <v>0</v>
      </c>
      <c r="AL49" s="55">
        <f aca="true" t="shared" si="50" ref="AL49:AL54">IF(H49-C49&gt;0,H49-C49,)</f>
        <v>0</v>
      </c>
      <c r="AM49" s="53"/>
      <c r="AN49" s="54">
        <f aca="true" t="shared" si="51" ref="AN49:AN54">IF(J49-I49&gt;0,J49-I49,)</f>
        <v>0</v>
      </c>
      <c r="AO49" s="54">
        <f aca="true" t="shared" si="52" ref="AO49:AO54">IF(K49-I49&gt;0,K49-I49,)</f>
        <v>0</v>
      </c>
      <c r="AP49" s="54">
        <f aca="true" t="shared" si="53" ref="AP49:AP54">IF(L49&gt;K49,L49-K49,IF(L49&gt;J49,L49-J49,""))</f>
      </c>
      <c r="AQ49" s="54">
        <f aca="true" t="shared" si="54" ref="AQ49:AQ54">IF(M49-I49&gt;0,M49-I49,)</f>
        <v>0</v>
      </c>
      <c r="AR49" s="55">
        <f aca="true" t="shared" si="55" ref="AR49:AR54">IF(N49-I49&gt;0,N49-I49,)</f>
        <v>0</v>
      </c>
      <c r="AS49" s="53"/>
      <c r="AT49" s="54">
        <f aca="true" t="shared" si="56" ref="AT49:AT54">IF(P49-O49&gt;0,P49-O49,)</f>
        <v>0</v>
      </c>
      <c r="AU49" s="54">
        <f aca="true" t="shared" si="57" ref="AU49:AU54">IF(Q49-O49&gt;0,Q49-O49,)</f>
        <v>0</v>
      </c>
      <c r="AV49" s="54">
        <f aca="true" t="shared" si="58" ref="AV49:AV54">IF(R49&gt;P49,R49-P49,IF(R49&gt;Q49,R49-Q49,""))</f>
      </c>
      <c r="AW49" s="54">
        <f aca="true" t="shared" si="59" ref="AW49:AW54">IF(S49-O49&gt;0,S49-O49,)</f>
        <v>0</v>
      </c>
      <c r="AX49" s="55">
        <f aca="true" t="shared" si="60" ref="AX49:AX54">IF(T49-O49&gt;0,T49-O49,)</f>
        <v>0</v>
      </c>
      <c r="AY49" s="53"/>
      <c r="AZ49" s="54">
        <f aca="true" t="shared" si="61" ref="AZ49:AZ54">IF(V49-U49&gt;0,V49-U49,)</f>
        <v>0</v>
      </c>
      <c r="BA49" s="54">
        <f aca="true" t="shared" si="62" ref="BA49:BA54">IF(W49-U49&gt;0,W49-U49,)</f>
        <v>0</v>
      </c>
      <c r="BB49" s="54">
        <f aca="true" t="shared" si="63" ref="BB49:BB54">IF(X49&gt;V49,X49-V49,IF(X49&gt;W49,X49-W49,""))</f>
      </c>
      <c r="BC49" s="54">
        <f aca="true" t="shared" si="64" ref="BC49:BC54">IF(Y49-U49&gt;0,Y49-U49,)</f>
        <v>0</v>
      </c>
      <c r="BD49" s="55">
        <f aca="true" t="shared" si="65" ref="BD49:BD54">IF(Z49-U49&gt;0,Z49-U49,)</f>
        <v>0</v>
      </c>
      <c r="BE49" s="53"/>
      <c r="BF49" s="54">
        <f aca="true" t="shared" si="66" ref="BF49:BF54">IF(AB49-AA49&gt;0,AB49-AA49,)</f>
        <v>0</v>
      </c>
      <c r="BG49" s="54">
        <f aca="true" t="shared" si="67" ref="BG49:BG54">IF(AC49-AA49&gt;0,AC49-AA49,)</f>
        <v>0</v>
      </c>
      <c r="BH49" s="54">
        <f aca="true" t="shared" si="68" ref="BH49:BH54">IF(AD49&gt;AB49,AD49-AB49,IF(AD49&gt;AC49,AD49-AC49,""))</f>
      </c>
      <c r="BI49" s="54">
        <f aca="true" t="shared" si="69" ref="BI49:BI54">IF(AE49-AA49&gt;0,AE49-AA49,)</f>
        <v>0</v>
      </c>
      <c r="BJ49" s="55">
        <f aca="true" t="shared" si="70" ref="BJ49:BJ54">IF(AF49-AA49&gt;0,AF49-AA49,)</f>
        <v>0</v>
      </c>
      <c r="BK49" s="60"/>
    </row>
    <row r="50" spans="1:63" ht="18" customHeight="1">
      <c r="A50" s="74" t="s">
        <v>82</v>
      </c>
      <c r="B50" s="77">
        <f t="shared" si="44"/>
        <v>1000</v>
      </c>
      <c r="C50" s="32">
        <v>240</v>
      </c>
      <c r="D50" s="32">
        <v>131</v>
      </c>
      <c r="E50" s="32">
        <v>5</v>
      </c>
      <c r="F50" s="32">
        <v>1</v>
      </c>
      <c r="G50" s="32"/>
      <c r="H50" s="33"/>
      <c r="I50" s="32">
        <v>228</v>
      </c>
      <c r="J50" s="32">
        <v>104</v>
      </c>
      <c r="K50" s="32">
        <v>4</v>
      </c>
      <c r="L50" s="32">
        <v>3</v>
      </c>
      <c r="M50" s="32"/>
      <c r="N50" s="33"/>
      <c r="O50" s="32">
        <v>164</v>
      </c>
      <c r="P50" s="32">
        <v>91</v>
      </c>
      <c r="Q50" s="32">
        <v>3</v>
      </c>
      <c r="R50" s="32">
        <v>1</v>
      </c>
      <c r="S50" s="32"/>
      <c r="T50" s="33"/>
      <c r="U50" s="32">
        <v>193</v>
      </c>
      <c r="V50" s="32">
        <v>90</v>
      </c>
      <c r="W50" s="32">
        <v>4</v>
      </c>
      <c r="X50" s="32">
        <v>3</v>
      </c>
      <c r="Y50" s="32"/>
      <c r="Z50" s="33"/>
      <c r="AA50" s="32">
        <v>175</v>
      </c>
      <c r="AB50" s="32">
        <v>89</v>
      </c>
      <c r="AC50" s="32">
        <v>2</v>
      </c>
      <c r="AD50" s="32"/>
      <c r="AE50" s="33"/>
      <c r="AF50" s="33"/>
      <c r="AG50" s="53"/>
      <c r="AH50" s="54">
        <f t="shared" si="46"/>
        <v>0</v>
      </c>
      <c r="AI50" s="54">
        <f t="shared" si="47"/>
        <v>0</v>
      </c>
      <c r="AJ50" s="54">
        <f t="shared" si="48"/>
      </c>
      <c r="AK50" s="54">
        <f t="shared" si="49"/>
        <v>0</v>
      </c>
      <c r="AL50" s="55">
        <f t="shared" si="50"/>
        <v>0</v>
      </c>
      <c r="AM50" s="53"/>
      <c r="AN50" s="54">
        <f t="shared" si="51"/>
        <v>0</v>
      </c>
      <c r="AO50" s="54">
        <f t="shared" si="52"/>
        <v>0</v>
      </c>
      <c r="AP50" s="54">
        <f t="shared" si="53"/>
      </c>
      <c r="AQ50" s="54">
        <f t="shared" si="54"/>
        <v>0</v>
      </c>
      <c r="AR50" s="55">
        <f t="shared" si="55"/>
        <v>0</v>
      </c>
      <c r="AS50" s="53"/>
      <c r="AT50" s="54">
        <f t="shared" si="56"/>
        <v>0</v>
      </c>
      <c r="AU50" s="54">
        <f t="shared" si="57"/>
        <v>0</v>
      </c>
      <c r="AV50" s="54">
        <f t="shared" si="58"/>
      </c>
      <c r="AW50" s="54">
        <f t="shared" si="59"/>
        <v>0</v>
      </c>
      <c r="AX50" s="55">
        <f t="shared" si="60"/>
        <v>0</v>
      </c>
      <c r="AY50" s="53"/>
      <c r="AZ50" s="54">
        <f t="shared" si="61"/>
        <v>0</v>
      </c>
      <c r="BA50" s="54">
        <f t="shared" si="62"/>
        <v>0</v>
      </c>
      <c r="BB50" s="54">
        <f t="shared" si="63"/>
      </c>
      <c r="BC50" s="54">
        <f t="shared" si="64"/>
        <v>0</v>
      </c>
      <c r="BD50" s="55">
        <f t="shared" si="65"/>
        <v>0</v>
      </c>
      <c r="BE50" s="53"/>
      <c r="BF50" s="54">
        <f t="shared" si="66"/>
        <v>0</v>
      </c>
      <c r="BG50" s="54">
        <f t="shared" si="67"/>
        <v>0</v>
      </c>
      <c r="BH50" s="54">
        <f t="shared" si="68"/>
      </c>
      <c r="BI50" s="54">
        <f t="shared" si="69"/>
        <v>0</v>
      </c>
      <c r="BJ50" s="55">
        <f t="shared" si="70"/>
        <v>0</v>
      </c>
      <c r="BK50" s="60"/>
    </row>
    <row r="51" spans="1:63" ht="18" customHeight="1">
      <c r="A51" s="3" t="s">
        <v>83</v>
      </c>
      <c r="B51" s="75">
        <f t="shared" si="44"/>
        <v>0</v>
      </c>
      <c r="C51" s="78"/>
      <c r="D51" s="3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53"/>
      <c r="AH51" s="54">
        <f t="shared" si="46"/>
        <v>0</v>
      </c>
      <c r="AI51" s="54">
        <f t="shared" si="47"/>
        <v>0</v>
      </c>
      <c r="AJ51" s="54">
        <f t="shared" si="48"/>
      </c>
      <c r="AK51" s="54">
        <f t="shared" si="49"/>
        <v>0</v>
      </c>
      <c r="AL51" s="55">
        <f t="shared" si="50"/>
        <v>0</v>
      </c>
      <c r="AM51" s="53"/>
      <c r="AN51" s="54">
        <f t="shared" si="51"/>
        <v>0</v>
      </c>
      <c r="AO51" s="54">
        <f t="shared" si="52"/>
        <v>0</v>
      </c>
      <c r="AP51" s="54">
        <f t="shared" si="53"/>
      </c>
      <c r="AQ51" s="54">
        <f t="shared" si="54"/>
        <v>0</v>
      </c>
      <c r="AR51" s="55">
        <f t="shared" si="55"/>
        <v>0</v>
      </c>
      <c r="AS51" s="53"/>
      <c r="AT51" s="54">
        <f t="shared" si="56"/>
        <v>0</v>
      </c>
      <c r="AU51" s="54">
        <f t="shared" si="57"/>
        <v>0</v>
      </c>
      <c r="AV51" s="54">
        <f t="shared" si="58"/>
      </c>
      <c r="AW51" s="54">
        <f t="shared" si="59"/>
        <v>0</v>
      </c>
      <c r="AX51" s="55">
        <f t="shared" si="60"/>
        <v>0</v>
      </c>
      <c r="AY51" s="53"/>
      <c r="AZ51" s="54">
        <f t="shared" si="61"/>
        <v>0</v>
      </c>
      <c r="BA51" s="54">
        <f t="shared" si="62"/>
        <v>0</v>
      </c>
      <c r="BB51" s="54">
        <f t="shared" si="63"/>
      </c>
      <c r="BC51" s="54">
        <f t="shared" si="64"/>
        <v>0</v>
      </c>
      <c r="BD51" s="55">
        <f t="shared" si="65"/>
        <v>0</v>
      </c>
      <c r="BE51" s="53"/>
      <c r="BF51" s="54">
        <f t="shared" si="66"/>
        <v>0</v>
      </c>
      <c r="BG51" s="54">
        <f t="shared" si="67"/>
        <v>0</v>
      </c>
      <c r="BH51" s="54">
        <f t="shared" si="68"/>
      </c>
      <c r="BI51" s="54">
        <f t="shared" si="69"/>
        <v>0</v>
      </c>
      <c r="BJ51" s="55">
        <f t="shared" si="70"/>
        <v>0</v>
      </c>
      <c r="BK51" s="60"/>
    </row>
    <row r="52" spans="1:63" ht="18" customHeight="1">
      <c r="A52" s="4" t="s">
        <v>84</v>
      </c>
      <c r="B52" s="107">
        <f t="shared" si="44"/>
        <v>1000</v>
      </c>
      <c r="C52" s="35">
        <f>SUM(C53:C54)</f>
        <v>240</v>
      </c>
      <c r="D52" s="35">
        <f aca="true" t="shared" si="71" ref="D52:AF52">SUM(D53:D54)</f>
        <v>131</v>
      </c>
      <c r="E52" s="35">
        <f t="shared" si="71"/>
        <v>5</v>
      </c>
      <c r="F52" s="35">
        <f t="shared" si="71"/>
        <v>1</v>
      </c>
      <c r="G52" s="35">
        <f t="shared" si="71"/>
        <v>0</v>
      </c>
      <c r="H52" s="35">
        <f t="shared" si="71"/>
        <v>0</v>
      </c>
      <c r="I52" s="35">
        <f t="shared" si="71"/>
        <v>228</v>
      </c>
      <c r="J52" s="35">
        <f t="shared" si="71"/>
        <v>104</v>
      </c>
      <c r="K52" s="35">
        <f t="shared" si="71"/>
        <v>4</v>
      </c>
      <c r="L52" s="35">
        <f t="shared" si="71"/>
        <v>3</v>
      </c>
      <c r="M52" s="35">
        <f t="shared" si="71"/>
        <v>0</v>
      </c>
      <c r="N52" s="35">
        <f t="shared" si="71"/>
        <v>0</v>
      </c>
      <c r="O52" s="35">
        <f t="shared" si="71"/>
        <v>164</v>
      </c>
      <c r="P52" s="35">
        <f t="shared" si="71"/>
        <v>91</v>
      </c>
      <c r="Q52" s="35">
        <f t="shared" si="71"/>
        <v>3</v>
      </c>
      <c r="R52" s="35">
        <f t="shared" si="71"/>
        <v>1</v>
      </c>
      <c r="S52" s="35">
        <f t="shared" si="71"/>
        <v>0</v>
      </c>
      <c r="T52" s="35">
        <f t="shared" si="71"/>
        <v>0</v>
      </c>
      <c r="U52" s="35">
        <f t="shared" si="71"/>
        <v>193</v>
      </c>
      <c r="V52" s="35">
        <f t="shared" si="71"/>
        <v>90</v>
      </c>
      <c r="W52" s="35">
        <f t="shared" si="71"/>
        <v>4</v>
      </c>
      <c r="X52" s="35">
        <f t="shared" si="71"/>
        <v>3</v>
      </c>
      <c r="Y52" s="35">
        <f t="shared" si="71"/>
        <v>0</v>
      </c>
      <c r="Z52" s="35">
        <f t="shared" si="71"/>
        <v>0</v>
      </c>
      <c r="AA52" s="35">
        <f t="shared" si="71"/>
        <v>175</v>
      </c>
      <c r="AB52" s="35">
        <f t="shared" si="71"/>
        <v>89</v>
      </c>
      <c r="AC52" s="35">
        <f t="shared" si="71"/>
        <v>2</v>
      </c>
      <c r="AD52" s="35">
        <f t="shared" si="71"/>
        <v>0</v>
      </c>
      <c r="AE52" s="35">
        <f t="shared" si="71"/>
        <v>0</v>
      </c>
      <c r="AF52" s="35">
        <f t="shared" si="71"/>
        <v>0</v>
      </c>
      <c r="AG52" s="53"/>
      <c r="AH52" s="54">
        <f t="shared" si="46"/>
        <v>0</v>
      </c>
      <c r="AI52" s="54">
        <f t="shared" si="47"/>
        <v>0</v>
      </c>
      <c r="AJ52" s="54">
        <f t="shared" si="48"/>
      </c>
      <c r="AK52" s="54">
        <f t="shared" si="49"/>
        <v>0</v>
      </c>
      <c r="AL52" s="55">
        <f t="shared" si="50"/>
        <v>0</v>
      </c>
      <c r="AM52" s="53"/>
      <c r="AN52" s="54">
        <f t="shared" si="51"/>
        <v>0</v>
      </c>
      <c r="AO52" s="54">
        <f t="shared" si="52"/>
        <v>0</v>
      </c>
      <c r="AP52" s="54">
        <f t="shared" si="53"/>
      </c>
      <c r="AQ52" s="54">
        <f t="shared" si="54"/>
        <v>0</v>
      </c>
      <c r="AR52" s="55">
        <f t="shared" si="55"/>
        <v>0</v>
      </c>
      <c r="AS52" s="53"/>
      <c r="AT52" s="54">
        <f t="shared" si="56"/>
        <v>0</v>
      </c>
      <c r="AU52" s="54">
        <f t="shared" si="57"/>
        <v>0</v>
      </c>
      <c r="AV52" s="54">
        <f t="shared" si="58"/>
      </c>
      <c r="AW52" s="54">
        <f t="shared" si="59"/>
        <v>0</v>
      </c>
      <c r="AX52" s="55">
        <f t="shared" si="60"/>
        <v>0</v>
      </c>
      <c r="AY52" s="53"/>
      <c r="AZ52" s="54">
        <f t="shared" si="61"/>
        <v>0</v>
      </c>
      <c r="BA52" s="54">
        <f t="shared" si="62"/>
        <v>0</v>
      </c>
      <c r="BB52" s="54">
        <f t="shared" si="63"/>
      </c>
      <c r="BC52" s="54">
        <f t="shared" si="64"/>
        <v>0</v>
      </c>
      <c r="BD52" s="55">
        <f t="shared" si="65"/>
        <v>0</v>
      </c>
      <c r="BE52" s="53"/>
      <c r="BF52" s="54">
        <f t="shared" si="66"/>
        <v>0</v>
      </c>
      <c r="BG52" s="54">
        <f t="shared" si="67"/>
        <v>0</v>
      </c>
      <c r="BH52" s="54">
        <f t="shared" si="68"/>
      </c>
      <c r="BI52" s="54">
        <f t="shared" si="69"/>
        <v>0</v>
      </c>
      <c r="BJ52" s="55">
        <f t="shared" si="70"/>
        <v>0</v>
      </c>
      <c r="BK52" s="60"/>
    </row>
    <row r="53" spans="1:63" ht="18" customHeight="1">
      <c r="A53" s="74" t="s">
        <v>82</v>
      </c>
      <c r="B53" s="77">
        <f t="shared" si="44"/>
        <v>1000</v>
      </c>
      <c r="C53" s="32">
        <v>240</v>
      </c>
      <c r="D53" s="32">
        <v>131</v>
      </c>
      <c r="E53" s="32">
        <v>5</v>
      </c>
      <c r="F53" s="32">
        <v>1</v>
      </c>
      <c r="G53" s="32"/>
      <c r="H53" s="32"/>
      <c r="I53" s="32">
        <v>228</v>
      </c>
      <c r="J53" s="32">
        <v>104</v>
      </c>
      <c r="K53" s="32">
        <v>4</v>
      </c>
      <c r="L53" s="32">
        <v>3</v>
      </c>
      <c r="M53" s="32"/>
      <c r="N53" s="32"/>
      <c r="O53" s="32">
        <v>164</v>
      </c>
      <c r="P53" s="32">
        <v>91</v>
      </c>
      <c r="Q53" s="32">
        <v>3</v>
      </c>
      <c r="R53" s="32">
        <v>1</v>
      </c>
      <c r="S53" s="32"/>
      <c r="T53" s="32"/>
      <c r="U53" s="32">
        <v>193</v>
      </c>
      <c r="V53" s="32">
        <v>90</v>
      </c>
      <c r="W53" s="32">
        <v>4</v>
      </c>
      <c r="X53" s="32">
        <v>3</v>
      </c>
      <c r="Y53" s="32"/>
      <c r="Z53" s="32"/>
      <c r="AA53" s="32">
        <v>175</v>
      </c>
      <c r="AB53" s="32">
        <v>89</v>
      </c>
      <c r="AC53" s="32">
        <v>2</v>
      </c>
      <c r="AD53" s="32"/>
      <c r="AE53" s="32"/>
      <c r="AF53" s="33"/>
      <c r="AG53" s="53"/>
      <c r="AH53" s="54">
        <f t="shared" si="46"/>
        <v>0</v>
      </c>
      <c r="AI53" s="54">
        <f t="shared" si="47"/>
        <v>0</v>
      </c>
      <c r="AJ53" s="54">
        <f t="shared" si="48"/>
      </c>
      <c r="AK53" s="54">
        <f t="shared" si="49"/>
        <v>0</v>
      </c>
      <c r="AL53" s="55">
        <f t="shared" si="50"/>
        <v>0</v>
      </c>
      <c r="AM53" s="53"/>
      <c r="AN53" s="54">
        <f t="shared" si="51"/>
        <v>0</v>
      </c>
      <c r="AO53" s="54">
        <f t="shared" si="52"/>
        <v>0</v>
      </c>
      <c r="AP53" s="54">
        <f t="shared" si="53"/>
      </c>
      <c r="AQ53" s="54">
        <f t="shared" si="54"/>
        <v>0</v>
      </c>
      <c r="AR53" s="55">
        <f t="shared" si="55"/>
        <v>0</v>
      </c>
      <c r="AS53" s="53"/>
      <c r="AT53" s="54">
        <f t="shared" si="56"/>
        <v>0</v>
      </c>
      <c r="AU53" s="54">
        <f t="shared" si="57"/>
        <v>0</v>
      </c>
      <c r="AV53" s="54">
        <f t="shared" si="58"/>
      </c>
      <c r="AW53" s="54">
        <f t="shared" si="59"/>
        <v>0</v>
      </c>
      <c r="AX53" s="55">
        <f t="shared" si="60"/>
        <v>0</v>
      </c>
      <c r="AY53" s="53"/>
      <c r="AZ53" s="54">
        <f t="shared" si="61"/>
        <v>0</v>
      </c>
      <c r="BA53" s="54">
        <f t="shared" si="62"/>
        <v>0</v>
      </c>
      <c r="BB53" s="54">
        <f t="shared" si="63"/>
      </c>
      <c r="BC53" s="54">
        <f t="shared" si="64"/>
        <v>0</v>
      </c>
      <c r="BD53" s="55">
        <f t="shared" si="65"/>
        <v>0</v>
      </c>
      <c r="BE53" s="53"/>
      <c r="BF53" s="54">
        <f t="shared" si="66"/>
        <v>0</v>
      </c>
      <c r="BG53" s="54">
        <f t="shared" si="67"/>
        <v>0</v>
      </c>
      <c r="BH53" s="54">
        <f t="shared" si="68"/>
      </c>
      <c r="BI53" s="54">
        <f t="shared" si="69"/>
        <v>0</v>
      </c>
      <c r="BJ53" s="55">
        <f t="shared" si="70"/>
        <v>0</v>
      </c>
      <c r="BK53" s="60"/>
    </row>
    <row r="54" spans="1:63" ht="18" customHeight="1">
      <c r="A54" s="3" t="s">
        <v>83</v>
      </c>
      <c r="B54" s="63">
        <f t="shared" si="44"/>
        <v>0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53"/>
      <c r="AH54" s="54">
        <f t="shared" si="46"/>
        <v>0</v>
      </c>
      <c r="AI54" s="54">
        <f t="shared" si="47"/>
        <v>0</v>
      </c>
      <c r="AJ54" s="54">
        <f t="shared" si="48"/>
      </c>
      <c r="AK54" s="54">
        <f t="shared" si="49"/>
        <v>0</v>
      </c>
      <c r="AL54" s="55">
        <f t="shared" si="50"/>
        <v>0</v>
      </c>
      <c r="AM54" s="53"/>
      <c r="AN54" s="54">
        <f t="shared" si="51"/>
        <v>0</v>
      </c>
      <c r="AO54" s="54">
        <f t="shared" si="52"/>
        <v>0</v>
      </c>
      <c r="AP54" s="54">
        <f t="shared" si="53"/>
      </c>
      <c r="AQ54" s="54">
        <f t="shared" si="54"/>
        <v>0</v>
      </c>
      <c r="AR54" s="55">
        <f t="shared" si="55"/>
        <v>0</v>
      </c>
      <c r="AS54" s="53"/>
      <c r="AT54" s="54">
        <f t="shared" si="56"/>
        <v>0</v>
      </c>
      <c r="AU54" s="54">
        <f t="shared" si="57"/>
        <v>0</v>
      </c>
      <c r="AV54" s="54">
        <f t="shared" si="58"/>
      </c>
      <c r="AW54" s="54">
        <f t="shared" si="59"/>
        <v>0</v>
      </c>
      <c r="AX54" s="55">
        <f t="shared" si="60"/>
        <v>0</v>
      </c>
      <c r="AY54" s="53"/>
      <c r="AZ54" s="54">
        <f t="shared" si="61"/>
        <v>0</v>
      </c>
      <c r="BA54" s="54">
        <f t="shared" si="62"/>
        <v>0</v>
      </c>
      <c r="BB54" s="54">
        <f t="shared" si="63"/>
      </c>
      <c r="BC54" s="54">
        <f t="shared" si="64"/>
        <v>0</v>
      </c>
      <c r="BD54" s="55">
        <f t="shared" si="65"/>
        <v>0</v>
      </c>
      <c r="BE54" s="53"/>
      <c r="BF54" s="54">
        <f t="shared" si="66"/>
        <v>0</v>
      </c>
      <c r="BG54" s="54">
        <f t="shared" si="67"/>
        <v>0</v>
      </c>
      <c r="BH54" s="54">
        <f t="shared" si="68"/>
      </c>
      <c r="BI54" s="54">
        <f t="shared" si="69"/>
        <v>0</v>
      </c>
      <c r="BJ54" s="55">
        <f t="shared" si="70"/>
        <v>0</v>
      </c>
      <c r="BK54" s="60"/>
    </row>
    <row r="55" spans="1:63" ht="18" customHeight="1">
      <c r="A55" s="4" t="s">
        <v>87</v>
      </c>
      <c r="B55" s="61">
        <f aca="true" t="shared" si="72" ref="B55:B60">C55+I55+O55+U55+AA55</f>
        <v>815</v>
      </c>
      <c r="C55" s="35">
        <f aca="true" t="shared" si="73" ref="C55:AF55">SUM(C56:C57)</f>
        <v>198</v>
      </c>
      <c r="D55" s="35">
        <f t="shared" si="73"/>
        <v>132</v>
      </c>
      <c r="E55" s="35">
        <f t="shared" si="73"/>
        <v>5</v>
      </c>
      <c r="F55" s="35">
        <f t="shared" si="73"/>
        <v>1</v>
      </c>
      <c r="G55" s="35">
        <f t="shared" si="73"/>
        <v>0</v>
      </c>
      <c r="H55" s="35">
        <f t="shared" si="73"/>
        <v>0</v>
      </c>
      <c r="I55" s="35">
        <f t="shared" si="73"/>
        <v>207</v>
      </c>
      <c r="J55" s="35">
        <f t="shared" si="73"/>
        <v>101</v>
      </c>
      <c r="K55" s="35">
        <f t="shared" si="73"/>
        <v>4</v>
      </c>
      <c r="L55" s="35">
        <f t="shared" si="73"/>
        <v>3</v>
      </c>
      <c r="M55" s="35">
        <f t="shared" si="73"/>
        <v>0</v>
      </c>
      <c r="N55" s="35">
        <f t="shared" si="73"/>
        <v>0</v>
      </c>
      <c r="O55" s="35">
        <f t="shared" si="73"/>
        <v>122</v>
      </c>
      <c r="P55" s="35">
        <f t="shared" si="73"/>
        <v>82</v>
      </c>
      <c r="Q55" s="35">
        <f t="shared" si="73"/>
        <v>3</v>
      </c>
      <c r="R55" s="35">
        <f t="shared" si="73"/>
        <v>1</v>
      </c>
      <c r="S55" s="35">
        <f t="shared" si="73"/>
        <v>0</v>
      </c>
      <c r="T55" s="35">
        <f t="shared" si="73"/>
        <v>0</v>
      </c>
      <c r="U55" s="35">
        <f t="shared" si="73"/>
        <v>149</v>
      </c>
      <c r="V55" s="35">
        <f t="shared" si="73"/>
        <v>79</v>
      </c>
      <c r="W55" s="35">
        <f t="shared" si="73"/>
        <v>3</v>
      </c>
      <c r="X55" s="35">
        <f t="shared" si="73"/>
        <v>3</v>
      </c>
      <c r="Y55" s="35">
        <f t="shared" si="73"/>
        <v>0</v>
      </c>
      <c r="Z55" s="35">
        <f t="shared" si="73"/>
        <v>0</v>
      </c>
      <c r="AA55" s="35">
        <f t="shared" si="73"/>
        <v>139</v>
      </c>
      <c r="AB55" s="35">
        <f t="shared" si="73"/>
        <v>98</v>
      </c>
      <c r="AC55" s="35">
        <f t="shared" si="73"/>
        <v>2</v>
      </c>
      <c r="AD55" s="35">
        <f t="shared" si="73"/>
        <v>0</v>
      </c>
      <c r="AE55" s="35">
        <f t="shared" si="73"/>
        <v>0</v>
      </c>
      <c r="AF55" s="35">
        <f t="shared" si="73"/>
        <v>0</v>
      </c>
      <c r="AG55" s="53"/>
      <c r="AH55" s="54">
        <f>IF(D55-C55&gt;0,D55-C55,)</f>
        <v>0</v>
      </c>
      <c r="AI55" s="54">
        <f>IF(E55-C55&gt;0,E55-C55,)</f>
        <v>0</v>
      </c>
      <c r="AJ55" s="56">
        <f>IF((F55-MIN(D55:E55))&gt;0,F55-MIN(D55:E55),)</f>
        <v>0</v>
      </c>
      <c r="AK55" s="54">
        <f>IF(G55-C55&gt;0,G55-C55,)</f>
        <v>0</v>
      </c>
      <c r="AL55" s="55">
        <f>IF(H55-C55&gt;0,H55-C55,)</f>
        <v>0</v>
      </c>
      <c r="AM55" s="53"/>
      <c r="AN55" s="54">
        <f>IF(J55-I55&gt;0,J55-I55,)</f>
        <v>0</v>
      </c>
      <c r="AO55" s="54">
        <f>IF(K55-I55&gt;0,K55-I55,)</f>
        <v>0</v>
      </c>
      <c r="AP55" s="56">
        <f>IF((L55-MIN(J55:K55))&gt;0,L55-MIN(J55:K55),)</f>
        <v>0</v>
      </c>
      <c r="AQ55" s="54">
        <f>IF(M55-I55&gt;0,M55-I55,)</f>
        <v>0</v>
      </c>
      <c r="AR55" s="55">
        <f>IF(N55-I55&gt;0,N55-I55,)</f>
        <v>0</v>
      </c>
      <c r="AS55" s="53"/>
      <c r="AT55" s="54">
        <f>IF(P55-O55&gt;0,P55-O55,)</f>
        <v>0</v>
      </c>
      <c r="AU55" s="54">
        <f>IF(Q55-O55&gt;0,Q55-O55,)</f>
        <v>0</v>
      </c>
      <c r="AV55" s="56">
        <f>IF((R55-MIN(P55:Q55))&gt;0,R55-MIN(P55:Q55),)</f>
        <v>0</v>
      </c>
      <c r="AW55" s="54">
        <f>IF(S55-O55&gt;0,S55-O55,)</f>
        <v>0</v>
      </c>
      <c r="AX55" s="55">
        <f>IF(T55-O55&gt;0,T55-O55,)</f>
        <v>0</v>
      </c>
      <c r="AY55" s="53"/>
      <c r="AZ55" s="54">
        <f>IF(V55-U55&gt;0,V55-U55,)</f>
        <v>0</v>
      </c>
      <c r="BA55" s="54">
        <f>IF(W55-U55&gt;0,W55-U55,)</f>
        <v>0</v>
      </c>
      <c r="BB55" s="56">
        <f>IF((X55-MIN(V55:W55))&gt;0,X55-MIN(V55:W55),)</f>
        <v>0</v>
      </c>
      <c r="BC55" s="54">
        <f>IF(Y55-U55&gt;0,Y55-U55,)</f>
        <v>0</v>
      </c>
      <c r="BD55" s="55">
        <f>IF(Z55-U55&gt;0,Z55-U55,)</f>
        <v>0</v>
      </c>
      <c r="BE55" s="53"/>
      <c r="BF55" s="54">
        <f>IF(AB55-AA55&gt;0,AB55-AA55,)</f>
        <v>0</v>
      </c>
      <c r="BG55" s="54">
        <f>IF(AC55-AA55&gt;0,AC55-AA55,)</f>
        <v>0</v>
      </c>
      <c r="BH55" s="54">
        <f>IF((AD55-AA55)&gt;0,AD55-AA55,IF((AD55-AB55)&gt;0,AD55-AB55,))</f>
        <v>0</v>
      </c>
      <c r="BI55" s="54">
        <f>IF(AE55-AA55&gt;0,AE55-AA55,)</f>
        <v>0</v>
      </c>
      <c r="BJ55" s="55">
        <f>IF(AF55-AA55&gt;0,AF55-AA55,)</f>
        <v>0</v>
      </c>
      <c r="BK55" s="60">
        <f>IF(COUNTIF(C55:AF55,"*")&lt;&gt;0,"Er",)</f>
        <v>0</v>
      </c>
    </row>
    <row r="56" spans="1:63" ht="18" customHeight="1">
      <c r="A56" s="3" t="s">
        <v>85</v>
      </c>
      <c r="B56" s="62">
        <f t="shared" si="72"/>
        <v>794</v>
      </c>
      <c r="C56" s="32">
        <v>196</v>
      </c>
      <c r="D56" s="32">
        <v>130</v>
      </c>
      <c r="E56" s="32">
        <v>5</v>
      </c>
      <c r="F56" s="32">
        <v>1</v>
      </c>
      <c r="G56" s="32"/>
      <c r="H56" s="32"/>
      <c r="I56" s="32">
        <v>205</v>
      </c>
      <c r="J56" s="32">
        <v>99</v>
      </c>
      <c r="K56" s="32">
        <v>4</v>
      </c>
      <c r="L56" s="32">
        <v>3</v>
      </c>
      <c r="M56" s="32"/>
      <c r="N56" s="32"/>
      <c r="O56" s="32">
        <v>120</v>
      </c>
      <c r="P56" s="32">
        <v>80</v>
      </c>
      <c r="Q56" s="32">
        <v>3</v>
      </c>
      <c r="R56" s="32">
        <v>1</v>
      </c>
      <c r="S56" s="32"/>
      <c r="T56" s="32"/>
      <c r="U56" s="32">
        <v>147</v>
      </c>
      <c r="V56" s="32">
        <v>77</v>
      </c>
      <c r="W56" s="32">
        <v>3</v>
      </c>
      <c r="X56" s="32">
        <v>3</v>
      </c>
      <c r="Y56" s="32"/>
      <c r="Z56" s="32"/>
      <c r="AA56" s="32">
        <v>126</v>
      </c>
      <c r="AB56" s="32">
        <v>89</v>
      </c>
      <c r="AC56" s="32">
        <v>2</v>
      </c>
      <c r="AD56" s="32"/>
      <c r="AE56" s="32"/>
      <c r="AF56" s="32"/>
      <c r="AG56" s="53"/>
      <c r="AH56" s="54">
        <f>IF(D56-C56&gt;0,D56-C56,)</f>
        <v>0</v>
      </c>
      <c r="AI56" s="54">
        <f>IF(E56-C56&gt;0,E56-C56,)</f>
        <v>0</v>
      </c>
      <c r="AJ56" s="56">
        <f>IF((F56-MIN(D56:E56))&gt;0,F56-MIN(D56:E56),)</f>
        <v>0</v>
      </c>
      <c r="AK56" s="54">
        <f>IF(G56-C56&gt;0,G56-C56,)</f>
        <v>0</v>
      </c>
      <c r="AL56" s="55">
        <f>IF(H56-C56&gt;0,H56-C56,)</f>
        <v>0</v>
      </c>
      <c r="AM56" s="53"/>
      <c r="AN56" s="54">
        <f>IF(J56-I56&gt;0,J56-I56,)</f>
        <v>0</v>
      </c>
      <c r="AO56" s="54">
        <f>IF(K56-I56&gt;0,K56-I56,)</f>
        <v>0</v>
      </c>
      <c r="AP56" s="56">
        <f>IF((L56-MIN(J56:K56))&gt;0,L56-MIN(J56:K56),)</f>
        <v>0</v>
      </c>
      <c r="AQ56" s="54">
        <f>IF(M56-I56&gt;0,M56-I56,)</f>
        <v>0</v>
      </c>
      <c r="AR56" s="55">
        <f>IF(N56-I56&gt;0,N56-I56,)</f>
        <v>0</v>
      </c>
      <c r="AS56" s="53"/>
      <c r="AT56" s="54">
        <f>IF(P56-O56&gt;0,P56-O56,)</f>
        <v>0</v>
      </c>
      <c r="AU56" s="54">
        <f>IF(Q56-O56&gt;0,Q56-O56,)</f>
        <v>0</v>
      </c>
      <c r="AV56" s="56">
        <f>IF((R56-MIN(P56:Q56))&gt;0,R56-MIN(P56:Q56),)</f>
        <v>0</v>
      </c>
      <c r="AW56" s="54">
        <f>IF(S56-O56&gt;0,S56-O56,)</f>
        <v>0</v>
      </c>
      <c r="AX56" s="55">
        <f>IF(T56-O56&gt;0,T56-O56,)</f>
        <v>0</v>
      </c>
      <c r="AY56" s="53"/>
      <c r="AZ56" s="54">
        <f>IF(V56-U56&gt;0,V56-U56,)</f>
        <v>0</v>
      </c>
      <c r="BA56" s="54">
        <f>IF(W56-U56&gt;0,W56-U56,)</f>
        <v>0</v>
      </c>
      <c r="BB56" s="56">
        <f>IF((X56-MIN(V56:W56))&gt;0,X56-MIN(V56:W56),)</f>
        <v>0</v>
      </c>
      <c r="BC56" s="54">
        <f>IF(Y56-U56&gt;0,Y56-U56,)</f>
        <v>0</v>
      </c>
      <c r="BD56" s="55">
        <f>IF(Z56-U56&gt;0,Z56-U56,)</f>
        <v>0</v>
      </c>
      <c r="BE56" s="53"/>
      <c r="BF56" s="54">
        <f>IF(AB56-AA56&gt;0,AB56-AA56,)</f>
        <v>0</v>
      </c>
      <c r="BG56" s="54">
        <f>IF(AC56-AA56&gt;0,AC56-AA56,)</f>
        <v>0</v>
      </c>
      <c r="BH56" s="54">
        <f>IF((AD56-AA56)&gt;0,AD56-AA56,IF((AD56-AB56)&gt;0,AD56-AB56,))</f>
        <v>0</v>
      </c>
      <c r="BI56" s="54">
        <f>IF(AE56-AA56&gt;0,AE56-AA56,)</f>
        <v>0</v>
      </c>
      <c r="BJ56" s="55">
        <f>IF(AF56-AA56&gt;0,AF56-AA56,)</f>
        <v>0</v>
      </c>
      <c r="BK56" s="60">
        <f>IF(COUNTIF(C56:AF56,"*")&lt;&gt;0,"Er",)</f>
        <v>0</v>
      </c>
    </row>
    <row r="57" spans="1:63" ht="18" customHeight="1">
      <c r="A57" s="3" t="s">
        <v>86</v>
      </c>
      <c r="B57" s="62">
        <f t="shared" si="72"/>
        <v>21</v>
      </c>
      <c r="C57" s="32">
        <v>2</v>
      </c>
      <c r="D57" s="32">
        <v>2</v>
      </c>
      <c r="E57" s="32">
        <v>0</v>
      </c>
      <c r="F57" s="32">
        <v>0</v>
      </c>
      <c r="G57" s="32"/>
      <c r="H57" s="32"/>
      <c r="I57" s="32">
        <v>2</v>
      </c>
      <c r="J57" s="32">
        <v>2</v>
      </c>
      <c r="K57" s="32"/>
      <c r="L57" s="32"/>
      <c r="M57" s="32"/>
      <c r="N57" s="32"/>
      <c r="O57" s="32">
        <v>2</v>
      </c>
      <c r="P57" s="32">
        <v>2</v>
      </c>
      <c r="Q57" s="32"/>
      <c r="R57" s="32"/>
      <c r="S57" s="32"/>
      <c r="T57" s="32"/>
      <c r="U57" s="32">
        <v>2</v>
      </c>
      <c r="V57" s="32">
        <v>2</v>
      </c>
      <c r="W57" s="32"/>
      <c r="X57" s="32"/>
      <c r="Y57" s="32"/>
      <c r="Z57" s="32"/>
      <c r="AA57" s="32">
        <v>13</v>
      </c>
      <c r="AB57" s="32">
        <v>9</v>
      </c>
      <c r="AC57" s="32"/>
      <c r="AD57" s="32"/>
      <c r="AE57" s="32"/>
      <c r="AF57" s="32"/>
      <c r="AG57" s="53"/>
      <c r="AH57" s="54">
        <f>IF(D57-C57&gt;0,D57-C57,)</f>
        <v>0</v>
      </c>
      <c r="AI57" s="54">
        <f>IF(E57-C57&gt;0,E57-C57,)</f>
        <v>0</v>
      </c>
      <c r="AJ57" s="56">
        <f>IF((F57-MIN(D57:E57))&gt;0,F57-MIN(D57:E57),)</f>
        <v>0</v>
      </c>
      <c r="AK57" s="54">
        <f>IF(G57-C57&gt;0,G57-C57,)</f>
        <v>0</v>
      </c>
      <c r="AL57" s="55">
        <f>IF(H57-C57&gt;0,H57-C57,)</f>
        <v>0</v>
      </c>
      <c r="AM57" s="53"/>
      <c r="AN57" s="54">
        <f>IF(J57-I57&gt;0,J57-I57,)</f>
        <v>0</v>
      </c>
      <c r="AO57" s="54">
        <f>IF(K57-I57&gt;0,K57-I57,)</f>
        <v>0</v>
      </c>
      <c r="AP57" s="56">
        <f>IF((L57-MIN(J57:K57))&gt;0,L57-MIN(J57:K57),)</f>
        <v>0</v>
      </c>
      <c r="AQ57" s="54">
        <f>IF(M57-I57&gt;0,M57-I57,)</f>
        <v>0</v>
      </c>
      <c r="AR57" s="55">
        <f>IF(N57-I57&gt;0,N57-I57,)</f>
        <v>0</v>
      </c>
      <c r="AS57" s="53"/>
      <c r="AT57" s="54">
        <f>IF(P57-O57&gt;0,P57-O57,)</f>
        <v>0</v>
      </c>
      <c r="AU57" s="54">
        <f>IF(Q57-O57&gt;0,Q57-O57,)</f>
        <v>0</v>
      </c>
      <c r="AV57" s="56">
        <f>IF((R57-MIN(P57:Q57))&gt;0,R57-MIN(P57:Q57),)</f>
        <v>0</v>
      </c>
      <c r="AW57" s="54">
        <f>IF(S57-O57&gt;0,S57-O57,)</f>
        <v>0</v>
      </c>
      <c r="AX57" s="55">
        <f>IF(T57-O57&gt;0,T57-O57,)</f>
        <v>0</v>
      </c>
      <c r="AY57" s="53"/>
      <c r="AZ57" s="54">
        <f>IF(V57-U57&gt;0,V57-U57,)</f>
        <v>0</v>
      </c>
      <c r="BA57" s="54">
        <f>IF(W57-U57&gt;0,W57-U57,)</f>
        <v>0</v>
      </c>
      <c r="BB57" s="56">
        <f>IF((X57-MIN(V57:W57))&gt;0,X57-MIN(V57:W57),)</f>
        <v>0</v>
      </c>
      <c r="BC57" s="54">
        <f>IF(Y57-U57&gt;0,Y57-U57,)</f>
        <v>0</v>
      </c>
      <c r="BD57" s="55">
        <f>IF(Z57-U57&gt;0,Z57-U57,)</f>
        <v>0</v>
      </c>
      <c r="BE57" s="53"/>
      <c r="BF57" s="54">
        <f>IF(AB57-AA57&gt;0,AB57-AA57,)</f>
        <v>0</v>
      </c>
      <c r="BG57" s="54">
        <f>IF(AC57-AA57&gt;0,AC57-AA57,)</f>
        <v>0</v>
      </c>
      <c r="BH57" s="54">
        <f>IF((AD57-AA57)&gt;0,AD57-AA57,IF((AD57-AB57)&gt;0,AD57-AB57,))</f>
        <v>0</v>
      </c>
      <c r="BI57" s="54">
        <f>IF(AE57-AA57&gt;0,AE57-AA57,)</f>
        <v>0</v>
      </c>
      <c r="BJ57" s="55">
        <f>IF(AF57-AA57&gt;0,AF57-AA57,)</f>
        <v>0</v>
      </c>
      <c r="BK57" s="60">
        <f>IF(COUNTIF(C57:AF57,"*")&lt;&gt;0,"Er",)</f>
        <v>0</v>
      </c>
    </row>
    <row r="58" spans="1:63" ht="18" customHeight="1">
      <c r="A58" s="4" t="s">
        <v>88</v>
      </c>
      <c r="B58" s="61">
        <f t="shared" si="72"/>
        <v>1000</v>
      </c>
      <c r="C58" s="35">
        <f aca="true" t="shared" si="74" ref="C58:AF58">SUM(C59:C60)</f>
        <v>240</v>
      </c>
      <c r="D58" s="35">
        <f t="shared" si="74"/>
        <v>131</v>
      </c>
      <c r="E58" s="35">
        <f t="shared" si="74"/>
        <v>5</v>
      </c>
      <c r="F58" s="35">
        <f t="shared" si="74"/>
        <v>1</v>
      </c>
      <c r="G58" s="35">
        <f t="shared" si="74"/>
        <v>0</v>
      </c>
      <c r="H58" s="35">
        <f t="shared" si="74"/>
        <v>0</v>
      </c>
      <c r="I58" s="35">
        <f t="shared" si="74"/>
        <v>228</v>
      </c>
      <c r="J58" s="35">
        <f t="shared" si="74"/>
        <v>104</v>
      </c>
      <c r="K58" s="35">
        <f t="shared" si="74"/>
        <v>4</v>
      </c>
      <c r="L58" s="35">
        <f t="shared" si="74"/>
        <v>3</v>
      </c>
      <c r="M58" s="35">
        <f t="shared" si="74"/>
        <v>0</v>
      </c>
      <c r="N58" s="35">
        <f t="shared" si="74"/>
        <v>0</v>
      </c>
      <c r="O58" s="35">
        <f t="shared" si="74"/>
        <v>164</v>
      </c>
      <c r="P58" s="35">
        <f t="shared" si="74"/>
        <v>91</v>
      </c>
      <c r="Q58" s="35">
        <f t="shared" si="74"/>
        <v>3</v>
      </c>
      <c r="R58" s="35">
        <f t="shared" si="74"/>
        <v>1</v>
      </c>
      <c r="S58" s="35">
        <f t="shared" si="74"/>
        <v>0</v>
      </c>
      <c r="T58" s="35">
        <f t="shared" si="74"/>
        <v>0</v>
      </c>
      <c r="U58" s="35">
        <f t="shared" si="74"/>
        <v>193</v>
      </c>
      <c r="V58" s="35">
        <f t="shared" si="74"/>
        <v>90</v>
      </c>
      <c r="W58" s="35">
        <f t="shared" si="74"/>
        <v>4</v>
      </c>
      <c r="X58" s="35">
        <f t="shared" si="74"/>
        <v>3</v>
      </c>
      <c r="Y58" s="35">
        <f t="shared" si="74"/>
        <v>0</v>
      </c>
      <c r="Z58" s="35">
        <f t="shared" si="74"/>
        <v>0</v>
      </c>
      <c r="AA58" s="35">
        <f t="shared" si="74"/>
        <v>175</v>
      </c>
      <c r="AB58" s="35">
        <f t="shared" si="74"/>
        <v>89</v>
      </c>
      <c r="AC58" s="35">
        <f t="shared" si="74"/>
        <v>2</v>
      </c>
      <c r="AD58" s="35">
        <f t="shared" si="74"/>
        <v>0</v>
      </c>
      <c r="AE58" s="35">
        <f t="shared" si="74"/>
        <v>0</v>
      </c>
      <c r="AF58" s="35">
        <f t="shared" si="74"/>
        <v>0</v>
      </c>
      <c r="AG58" s="53"/>
      <c r="AH58" s="54">
        <f t="shared" si="3"/>
        <v>0</v>
      </c>
      <c r="AI58" s="54">
        <f t="shared" si="4"/>
        <v>0</v>
      </c>
      <c r="AJ58" s="54">
        <f t="shared" si="5"/>
      </c>
      <c r="AK58" s="54">
        <f t="shared" si="6"/>
        <v>0</v>
      </c>
      <c r="AL58" s="55">
        <f t="shared" si="7"/>
        <v>0</v>
      </c>
      <c r="AM58" s="53"/>
      <c r="AN58" s="54">
        <f t="shared" si="8"/>
        <v>0</v>
      </c>
      <c r="AO58" s="54">
        <f t="shared" si="40"/>
        <v>0</v>
      </c>
      <c r="AP58" s="54">
        <f t="shared" si="9"/>
      </c>
      <c r="AQ58" s="54">
        <f t="shared" si="10"/>
        <v>0</v>
      </c>
      <c r="AR58" s="55">
        <f t="shared" si="11"/>
        <v>0</v>
      </c>
      <c r="AS58" s="53"/>
      <c r="AT58" s="54">
        <f t="shared" si="12"/>
        <v>0</v>
      </c>
      <c r="AU58" s="54">
        <f t="shared" si="13"/>
        <v>0</v>
      </c>
      <c r="AV58" s="54">
        <f t="shared" si="14"/>
      </c>
      <c r="AW58" s="54">
        <f t="shared" si="15"/>
        <v>0</v>
      </c>
      <c r="AX58" s="55">
        <f t="shared" si="16"/>
        <v>0</v>
      </c>
      <c r="AY58" s="53"/>
      <c r="AZ58" s="54">
        <f t="shared" si="17"/>
        <v>0</v>
      </c>
      <c r="BA58" s="54">
        <f t="shared" si="18"/>
        <v>0</v>
      </c>
      <c r="BB58" s="54">
        <f t="shared" si="19"/>
      </c>
      <c r="BC58" s="54">
        <f t="shared" si="25"/>
        <v>0</v>
      </c>
      <c r="BD58" s="55">
        <f t="shared" si="20"/>
        <v>0</v>
      </c>
      <c r="BE58" s="53"/>
      <c r="BF58" s="54">
        <f t="shared" si="21"/>
        <v>0</v>
      </c>
      <c r="BG58" s="54">
        <f t="shared" si="22"/>
        <v>0</v>
      </c>
      <c r="BH58" s="54">
        <f t="shared" si="23"/>
      </c>
      <c r="BI58" s="54">
        <f t="shared" si="26"/>
        <v>0</v>
      </c>
      <c r="BJ58" s="55">
        <f t="shared" si="24"/>
        <v>0</v>
      </c>
      <c r="BK58" s="60">
        <f t="shared" si="27"/>
        <v>0</v>
      </c>
    </row>
    <row r="59" spans="1:63" ht="18" customHeight="1">
      <c r="A59" s="3" t="s">
        <v>52</v>
      </c>
      <c r="B59" s="62">
        <f t="shared" si="72"/>
        <v>999</v>
      </c>
      <c r="C59" s="32">
        <v>239</v>
      </c>
      <c r="D59" s="32">
        <v>131</v>
      </c>
      <c r="E59" s="32">
        <v>5</v>
      </c>
      <c r="F59" s="32">
        <v>1</v>
      </c>
      <c r="G59" s="32"/>
      <c r="H59" s="33"/>
      <c r="I59" s="32">
        <v>228</v>
      </c>
      <c r="J59" s="32">
        <v>104</v>
      </c>
      <c r="K59" s="32">
        <v>4</v>
      </c>
      <c r="L59" s="32">
        <v>3</v>
      </c>
      <c r="M59" s="32"/>
      <c r="N59" s="33"/>
      <c r="O59" s="32">
        <v>164</v>
      </c>
      <c r="P59" s="32">
        <v>91</v>
      </c>
      <c r="Q59" s="32">
        <v>3</v>
      </c>
      <c r="R59" s="32">
        <v>1</v>
      </c>
      <c r="S59" s="32"/>
      <c r="T59" s="33"/>
      <c r="U59" s="32">
        <v>193</v>
      </c>
      <c r="V59" s="32">
        <v>90</v>
      </c>
      <c r="W59" s="32">
        <v>4</v>
      </c>
      <c r="X59" s="32">
        <v>3</v>
      </c>
      <c r="Y59" s="32"/>
      <c r="Z59" s="33"/>
      <c r="AA59" s="32">
        <v>175</v>
      </c>
      <c r="AB59" s="32">
        <v>89</v>
      </c>
      <c r="AC59" s="32">
        <v>2</v>
      </c>
      <c r="AD59" s="32"/>
      <c r="AE59" s="32"/>
      <c r="AF59" s="32"/>
      <c r="AG59" s="53"/>
      <c r="AH59" s="54">
        <f t="shared" si="3"/>
        <v>0</v>
      </c>
      <c r="AI59" s="54">
        <f t="shared" si="4"/>
        <v>0</v>
      </c>
      <c r="AJ59" s="54">
        <f t="shared" si="5"/>
      </c>
      <c r="AK59" s="54">
        <f t="shared" si="6"/>
        <v>0</v>
      </c>
      <c r="AL59" s="55">
        <f t="shared" si="7"/>
        <v>0</v>
      </c>
      <c r="AM59" s="53"/>
      <c r="AN59" s="54">
        <f t="shared" si="8"/>
        <v>0</v>
      </c>
      <c r="AO59" s="54">
        <f t="shared" si="40"/>
        <v>0</v>
      </c>
      <c r="AP59" s="54">
        <f t="shared" si="9"/>
      </c>
      <c r="AQ59" s="54">
        <f t="shared" si="10"/>
        <v>0</v>
      </c>
      <c r="AR59" s="55">
        <f t="shared" si="11"/>
        <v>0</v>
      </c>
      <c r="AS59" s="53"/>
      <c r="AT59" s="54">
        <f t="shared" si="12"/>
        <v>0</v>
      </c>
      <c r="AU59" s="54">
        <f t="shared" si="13"/>
        <v>0</v>
      </c>
      <c r="AV59" s="54">
        <f t="shared" si="14"/>
      </c>
      <c r="AW59" s="54">
        <f t="shared" si="15"/>
        <v>0</v>
      </c>
      <c r="AX59" s="55">
        <f t="shared" si="16"/>
        <v>0</v>
      </c>
      <c r="AY59" s="53"/>
      <c r="AZ59" s="54">
        <f t="shared" si="17"/>
        <v>0</v>
      </c>
      <c r="BA59" s="54">
        <f t="shared" si="18"/>
        <v>0</v>
      </c>
      <c r="BB59" s="54">
        <f t="shared" si="19"/>
      </c>
      <c r="BC59" s="54">
        <f t="shared" si="25"/>
        <v>0</v>
      </c>
      <c r="BD59" s="55">
        <f t="shared" si="20"/>
        <v>0</v>
      </c>
      <c r="BE59" s="53"/>
      <c r="BF59" s="54">
        <f t="shared" si="21"/>
        <v>0</v>
      </c>
      <c r="BG59" s="54">
        <f t="shared" si="22"/>
        <v>0</v>
      </c>
      <c r="BH59" s="54">
        <f t="shared" si="23"/>
      </c>
      <c r="BI59" s="54">
        <f t="shared" si="26"/>
        <v>0</v>
      </c>
      <c r="BJ59" s="55">
        <f t="shared" si="24"/>
        <v>0</v>
      </c>
      <c r="BK59" s="60">
        <f t="shared" si="27"/>
        <v>0</v>
      </c>
    </row>
    <row r="60" spans="1:63" ht="18" customHeight="1">
      <c r="A60" s="3" t="s">
        <v>50</v>
      </c>
      <c r="B60" s="63">
        <f t="shared" si="72"/>
        <v>1</v>
      </c>
      <c r="C60" s="32">
        <v>1</v>
      </c>
      <c r="D60" s="32"/>
      <c r="E60" s="32"/>
      <c r="F60" s="32"/>
      <c r="G60" s="32"/>
      <c r="H60" s="33"/>
      <c r="I60" s="32"/>
      <c r="J60" s="32"/>
      <c r="K60" s="32"/>
      <c r="L60" s="32"/>
      <c r="M60" s="32"/>
      <c r="N60" s="33"/>
      <c r="O60" s="32"/>
      <c r="P60" s="32"/>
      <c r="Q60" s="32"/>
      <c r="R60" s="32"/>
      <c r="S60" s="32"/>
      <c r="T60" s="33"/>
      <c r="U60" s="32"/>
      <c r="V60" s="32"/>
      <c r="W60" s="32"/>
      <c r="X60" s="32"/>
      <c r="Y60" s="32"/>
      <c r="Z60" s="33"/>
      <c r="AA60" s="32"/>
      <c r="AB60" s="32"/>
      <c r="AC60" s="32"/>
      <c r="AD60" s="32"/>
      <c r="AE60" s="32"/>
      <c r="AF60" s="32"/>
      <c r="AG60" s="53"/>
      <c r="AH60" s="54">
        <f t="shared" si="3"/>
        <v>0</v>
      </c>
      <c r="AI60" s="54">
        <f t="shared" si="4"/>
        <v>0</v>
      </c>
      <c r="AJ60" s="54">
        <f t="shared" si="5"/>
      </c>
      <c r="AK60" s="54">
        <f t="shared" si="6"/>
        <v>0</v>
      </c>
      <c r="AL60" s="55">
        <f t="shared" si="7"/>
        <v>0</v>
      </c>
      <c r="AM60" s="53"/>
      <c r="AN60" s="54">
        <f t="shared" si="8"/>
        <v>0</v>
      </c>
      <c r="AO60" s="54">
        <f t="shared" si="40"/>
        <v>0</v>
      </c>
      <c r="AP60" s="54">
        <f t="shared" si="9"/>
      </c>
      <c r="AQ60" s="54">
        <f t="shared" si="10"/>
        <v>0</v>
      </c>
      <c r="AR60" s="55">
        <f t="shared" si="11"/>
        <v>0</v>
      </c>
      <c r="AS60" s="53"/>
      <c r="AT60" s="54">
        <f t="shared" si="12"/>
        <v>0</v>
      </c>
      <c r="AU60" s="54">
        <f t="shared" si="13"/>
        <v>0</v>
      </c>
      <c r="AV60" s="54">
        <f t="shared" si="14"/>
      </c>
      <c r="AW60" s="54">
        <f t="shared" si="15"/>
        <v>0</v>
      </c>
      <c r="AX60" s="55">
        <f t="shared" si="16"/>
        <v>0</v>
      </c>
      <c r="AY60" s="53"/>
      <c r="AZ60" s="54">
        <f t="shared" si="17"/>
        <v>0</v>
      </c>
      <c r="BA60" s="54">
        <f t="shared" si="18"/>
        <v>0</v>
      </c>
      <c r="BB60" s="54">
        <f t="shared" si="19"/>
      </c>
      <c r="BC60" s="54">
        <f t="shared" si="25"/>
        <v>0</v>
      </c>
      <c r="BD60" s="55">
        <f t="shared" si="20"/>
        <v>0</v>
      </c>
      <c r="BE60" s="53"/>
      <c r="BF60" s="54">
        <f t="shared" si="21"/>
        <v>0</v>
      </c>
      <c r="BG60" s="54">
        <f t="shared" si="22"/>
        <v>0</v>
      </c>
      <c r="BH60" s="54">
        <f t="shared" si="23"/>
      </c>
      <c r="BI60" s="54">
        <f t="shared" si="26"/>
        <v>0</v>
      </c>
      <c r="BJ60" s="55">
        <f t="shared" si="24"/>
        <v>0</v>
      </c>
      <c r="BK60" s="60">
        <f t="shared" si="27"/>
        <v>0</v>
      </c>
    </row>
    <row r="61" spans="1:63" ht="18" customHeight="1">
      <c r="A61" s="6" t="s">
        <v>89</v>
      </c>
      <c r="B61" s="64">
        <f>E61+K61</f>
        <v>0</v>
      </c>
      <c r="C61" s="34"/>
      <c r="D61" s="34"/>
      <c r="E61" s="37"/>
      <c r="F61" s="37"/>
      <c r="G61" s="37"/>
      <c r="H61" s="37"/>
      <c r="I61" s="34"/>
      <c r="J61" s="34"/>
      <c r="K61" s="37"/>
      <c r="L61" s="37"/>
      <c r="M61" s="37"/>
      <c r="N61" s="37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53"/>
      <c r="AH61" s="54"/>
      <c r="AI61" s="56">
        <f>IF(E61&gt;MIN(C61,E10),"Er",)</f>
        <v>0</v>
      </c>
      <c r="AJ61" s="56">
        <f>IF(F61&gt;MIN(D61,F10),"Er",)</f>
        <v>0</v>
      </c>
      <c r="AK61" s="56">
        <f>IF(G61&gt;MIN(E61,G10),"Er",)</f>
        <v>0</v>
      </c>
      <c r="AL61" s="56">
        <f>IF(H61&gt;MIN(E61,H10),"Er",)</f>
        <v>0</v>
      </c>
      <c r="AM61" s="65"/>
      <c r="AN61" s="56"/>
      <c r="AO61" s="56">
        <f>IF(K61&gt;MIN(I61,K10),"Er",)</f>
        <v>0</v>
      </c>
      <c r="AP61" s="56">
        <f>IF(L61&gt;MIN(J61,L10),"Er",)</f>
        <v>0</v>
      </c>
      <c r="AQ61" s="56">
        <f>IF(M61&gt;MIN(K61,M10),"Er",)</f>
        <v>0</v>
      </c>
      <c r="AR61" s="56">
        <f>IF(N61&gt;MIN(K61,N10),"Er",)</f>
        <v>0</v>
      </c>
      <c r="AS61" s="56">
        <f>IF(O61&gt;MIN(L61,O13),"Er",)</f>
        <v>0</v>
      </c>
      <c r="AT61" s="54"/>
      <c r="AU61" s="54"/>
      <c r="AV61" s="54">
        <f t="shared" si="14"/>
      </c>
      <c r="AW61" s="54"/>
      <c r="AX61" s="55"/>
      <c r="AY61" s="53"/>
      <c r="AZ61" s="54"/>
      <c r="BA61" s="54"/>
      <c r="BB61" s="54">
        <f t="shared" si="19"/>
      </c>
      <c r="BC61" s="54"/>
      <c r="BD61" s="55"/>
      <c r="BE61" s="53"/>
      <c r="BF61" s="54"/>
      <c r="BG61" s="54"/>
      <c r="BH61" s="54">
        <f t="shared" si="23"/>
      </c>
      <c r="BI61" s="54">
        <f t="shared" si="26"/>
        <v>0</v>
      </c>
      <c r="BJ61" s="55"/>
      <c r="BK61" s="60">
        <f t="shared" si="27"/>
        <v>0</v>
      </c>
    </row>
    <row r="62" spans="1:63" ht="18" customHeight="1">
      <c r="A62" s="6" t="s">
        <v>90</v>
      </c>
      <c r="B62" s="64">
        <f aca="true" t="shared" si="75" ref="B62:B68">C62+I62+O62+U62+AA62</f>
        <v>1</v>
      </c>
      <c r="C62" s="51">
        <v>1</v>
      </c>
      <c r="D62" s="51"/>
      <c r="E62" s="51"/>
      <c r="F62" s="51"/>
      <c r="G62" s="51"/>
      <c r="H62" s="52"/>
      <c r="I62" s="51"/>
      <c r="J62" s="51"/>
      <c r="K62" s="51"/>
      <c r="L62" s="51"/>
      <c r="M62" s="51"/>
      <c r="N62" s="52"/>
      <c r="O62" s="51"/>
      <c r="P62" s="51"/>
      <c r="Q62" s="51"/>
      <c r="R62" s="51"/>
      <c r="S62" s="51"/>
      <c r="T62" s="52"/>
      <c r="U62" s="51"/>
      <c r="V62" s="51"/>
      <c r="W62" s="51"/>
      <c r="X62" s="51"/>
      <c r="Y62" s="51"/>
      <c r="Z62" s="52"/>
      <c r="AA62" s="51"/>
      <c r="AB62" s="51"/>
      <c r="AC62" s="51"/>
      <c r="AD62" s="51"/>
      <c r="AE62" s="51"/>
      <c r="AF62" s="52"/>
      <c r="AG62" s="53"/>
      <c r="AH62" s="54">
        <f t="shared" si="3"/>
        <v>0</v>
      </c>
      <c r="AI62" s="54">
        <f t="shared" si="4"/>
        <v>0</v>
      </c>
      <c r="AJ62" s="54">
        <f t="shared" si="5"/>
      </c>
      <c r="AK62" s="54">
        <f t="shared" si="6"/>
        <v>0</v>
      </c>
      <c r="AL62" s="55">
        <f t="shared" si="7"/>
        <v>0</v>
      </c>
      <c r="AM62" s="53"/>
      <c r="AN62" s="54">
        <f t="shared" si="8"/>
        <v>0</v>
      </c>
      <c r="AO62" s="54">
        <f t="shared" si="40"/>
        <v>0</v>
      </c>
      <c r="AP62" s="54">
        <f t="shared" si="9"/>
      </c>
      <c r="AQ62" s="54">
        <f t="shared" si="10"/>
        <v>0</v>
      </c>
      <c r="AR62" s="55">
        <f t="shared" si="11"/>
        <v>0</v>
      </c>
      <c r="AS62" s="53"/>
      <c r="AT62" s="54">
        <f t="shared" si="12"/>
        <v>0</v>
      </c>
      <c r="AU62" s="54">
        <f t="shared" si="13"/>
        <v>0</v>
      </c>
      <c r="AV62" s="54">
        <f t="shared" si="14"/>
      </c>
      <c r="AW62" s="54">
        <f t="shared" si="15"/>
        <v>0</v>
      </c>
      <c r="AX62" s="55">
        <f t="shared" si="16"/>
        <v>0</v>
      </c>
      <c r="AY62" s="53"/>
      <c r="AZ62" s="54">
        <f t="shared" si="17"/>
        <v>0</v>
      </c>
      <c r="BA62" s="54">
        <f t="shared" si="18"/>
        <v>0</v>
      </c>
      <c r="BB62" s="54">
        <f t="shared" si="19"/>
      </c>
      <c r="BC62" s="54">
        <f t="shared" si="25"/>
        <v>0</v>
      </c>
      <c r="BD62" s="55">
        <f t="shared" si="20"/>
        <v>0</v>
      </c>
      <c r="BE62" s="53"/>
      <c r="BF62" s="54">
        <f t="shared" si="21"/>
        <v>0</v>
      </c>
      <c r="BG62" s="54">
        <f t="shared" si="22"/>
        <v>0</v>
      </c>
      <c r="BH62" s="54">
        <f t="shared" si="23"/>
      </c>
      <c r="BI62" s="54">
        <f t="shared" si="26"/>
        <v>0</v>
      </c>
      <c r="BJ62" s="55">
        <f t="shared" si="24"/>
        <v>0</v>
      </c>
      <c r="BK62" s="60">
        <f t="shared" si="27"/>
        <v>0</v>
      </c>
    </row>
    <row r="63" spans="1:63" ht="27" customHeight="1">
      <c r="A63" s="20" t="s">
        <v>91</v>
      </c>
      <c r="B63" s="61">
        <f t="shared" si="75"/>
        <v>0</v>
      </c>
      <c r="C63" s="35">
        <f>SUM(C64:C68)</f>
        <v>0</v>
      </c>
      <c r="D63" s="35">
        <f aca="true" t="shared" si="76" ref="D63:AF63">SUM(D64:D68)</f>
        <v>0</v>
      </c>
      <c r="E63" s="35">
        <f t="shared" si="76"/>
        <v>0</v>
      </c>
      <c r="F63" s="35">
        <f t="shared" si="76"/>
        <v>0</v>
      </c>
      <c r="G63" s="35">
        <f t="shared" si="76"/>
        <v>0</v>
      </c>
      <c r="H63" s="35">
        <f t="shared" si="76"/>
        <v>0</v>
      </c>
      <c r="I63" s="35">
        <f t="shared" si="76"/>
        <v>0</v>
      </c>
      <c r="J63" s="35">
        <f t="shared" si="76"/>
        <v>0</v>
      </c>
      <c r="K63" s="35">
        <f t="shared" si="76"/>
        <v>0</v>
      </c>
      <c r="L63" s="35">
        <f t="shared" si="76"/>
        <v>0</v>
      </c>
      <c r="M63" s="35">
        <f t="shared" si="76"/>
        <v>0</v>
      </c>
      <c r="N63" s="35">
        <f t="shared" si="76"/>
        <v>0</v>
      </c>
      <c r="O63" s="35">
        <f t="shared" si="76"/>
        <v>0</v>
      </c>
      <c r="P63" s="35">
        <f t="shared" si="76"/>
        <v>0</v>
      </c>
      <c r="Q63" s="35">
        <f t="shared" si="76"/>
        <v>0</v>
      </c>
      <c r="R63" s="35">
        <f t="shared" si="76"/>
        <v>0</v>
      </c>
      <c r="S63" s="35">
        <f t="shared" si="76"/>
        <v>0</v>
      </c>
      <c r="T63" s="35">
        <f t="shared" si="76"/>
        <v>0</v>
      </c>
      <c r="U63" s="35">
        <f t="shared" si="76"/>
        <v>0</v>
      </c>
      <c r="V63" s="35">
        <f t="shared" si="76"/>
        <v>0</v>
      </c>
      <c r="W63" s="35">
        <f t="shared" si="76"/>
        <v>0</v>
      </c>
      <c r="X63" s="35">
        <f t="shared" si="76"/>
        <v>0</v>
      </c>
      <c r="Y63" s="35">
        <f t="shared" si="76"/>
        <v>0</v>
      </c>
      <c r="Z63" s="35">
        <f t="shared" si="76"/>
        <v>0</v>
      </c>
      <c r="AA63" s="35">
        <f t="shared" si="76"/>
        <v>0</v>
      </c>
      <c r="AB63" s="35">
        <f t="shared" si="76"/>
        <v>0</v>
      </c>
      <c r="AC63" s="35">
        <f t="shared" si="76"/>
        <v>0</v>
      </c>
      <c r="AD63" s="35">
        <f t="shared" si="76"/>
        <v>0</v>
      </c>
      <c r="AE63" s="35">
        <f t="shared" si="76"/>
        <v>0</v>
      </c>
      <c r="AF63" s="35">
        <f t="shared" si="76"/>
        <v>0</v>
      </c>
      <c r="AG63" s="53"/>
      <c r="AH63" s="54">
        <f t="shared" si="3"/>
        <v>0</v>
      </c>
      <c r="AI63" s="54">
        <f t="shared" si="4"/>
        <v>0</v>
      </c>
      <c r="AJ63" s="54">
        <f t="shared" si="5"/>
      </c>
      <c r="AK63" s="54">
        <f t="shared" si="6"/>
        <v>0</v>
      </c>
      <c r="AL63" s="55">
        <f t="shared" si="7"/>
        <v>0</v>
      </c>
      <c r="AM63" s="53"/>
      <c r="AN63" s="54">
        <f t="shared" si="8"/>
        <v>0</v>
      </c>
      <c r="AO63" s="54">
        <f t="shared" si="40"/>
        <v>0</v>
      </c>
      <c r="AP63" s="54">
        <f t="shared" si="9"/>
      </c>
      <c r="AQ63" s="54">
        <f t="shared" si="10"/>
        <v>0</v>
      </c>
      <c r="AR63" s="55">
        <f t="shared" si="11"/>
        <v>0</v>
      </c>
      <c r="AS63" s="53"/>
      <c r="AT63" s="54">
        <f t="shared" si="12"/>
        <v>0</v>
      </c>
      <c r="AU63" s="54">
        <f t="shared" si="13"/>
        <v>0</v>
      </c>
      <c r="AV63" s="54">
        <f t="shared" si="14"/>
      </c>
      <c r="AW63" s="54">
        <f t="shared" si="15"/>
        <v>0</v>
      </c>
      <c r="AX63" s="55">
        <f t="shared" si="16"/>
        <v>0</v>
      </c>
      <c r="AY63" s="53"/>
      <c r="AZ63" s="54">
        <f t="shared" si="17"/>
        <v>0</v>
      </c>
      <c r="BA63" s="54">
        <f t="shared" si="18"/>
        <v>0</v>
      </c>
      <c r="BB63" s="54">
        <f t="shared" si="19"/>
      </c>
      <c r="BC63" s="54">
        <f t="shared" si="25"/>
        <v>0</v>
      </c>
      <c r="BD63" s="55">
        <f t="shared" si="20"/>
        <v>0</v>
      </c>
      <c r="BE63" s="53"/>
      <c r="BF63" s="54">
        <f t="shared" si="21"/>
        <v>0</v>
      </c>
      <c r="BG63" s="54">
        <f t="shared" si="22"/>
        <v>0</v>
      </c>
      <c r="BH63" s="54">
        <f t="shared" si="23"/>
      </c>
      <c r="BI63" s="54">
        <f t="shared" si="26"/>
        <v>0</v>
      </c>
      <c r="BJ63" s="55">
        <f t="shared" si="24"/>
        <v>0</v>
      </c>
      <c r="BK63" s="60">
        <f t="shared" si="27"/>
        <v>0</v>
      </c>
    </row>
    <row r="64" spans="1:63" ht="18" customHeight="1">
      <c r="A64" s="29" t="s">
        <v>39</v>
      </c>
      <c r="B64" s="62">
        <f t="shared" si="75"/>
        <v>0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53"/>
      <c r="AH64" s="54">
        <f t="shared" si="3"/>
        <v>0</v>
      </c>
      <c r="AI64" s="54">
        <f t="shared" si="4"/>
        <v>0</v>
      </c>
      <c r="AJ64" s="54">
        <f t="shared" si="5"/>
      </c>
      <c r="AK64" s="54">
        <f t="shared" si="6"/>
        <v>0</v>
      </c>
      <c r="AL64" s="55">
        <f t="shared" si="7"/>
        <v>0</v>
      </c>
      <c r="AM64" s="53"/>
      <c r="AN64" s="54">
        <f t="shared" si="8"/>
        <v>0</v>
      </c>
      <c r="AO64" s="54">
        <f t="shared" si="40"/>
        <v>0</v>
      </c>
      <c r="AP64" s="54">
        <f t="shared" si="9"/>
      </c>
      <c r="AQ64" s="54">
        <f t="shared" si="10"/>
        <v>0</v>
      </c>
      <c r="AR64" s="55">
        <f t="shared" si="11"/>
        <v>0</v>
      </c>
      <c r="AS64" s="53"/>
      <c r="AT64" s="54">
        <f t="shared" si="12"/>
        <v>0</v>
      </c>
      <c r="AU64" s="54">
        <f t="shared" si="13"/>
        <v>0</v>
      </c>
      <c r="AV64" s="54">
        <f t="shared" si="14"/>
      </c>
      <c r="AW64" s="54">
        <f t="shared" si="15"/>
        <v>0</v>
      </c>
      <c r="AX64" s="55">
        <f t="shared" si="16"/>
        <v>0</v>
      </c>
      <c r="AY64" s="53"/>
      <c r="AZ64" s="54">
        <f t="shared" si="17"/>
        <v>0</v>
      </c>
      <c r="BA64" s="54">
        <f t="shared" si="18"/>
        <v>0</v>
      </c>
      <c r="BB64" s="54">
        <f t="shared" si="19"/>
      </c>
      <c r="BC64" s="54">
        <f t="shared" si="25"/>
        <v>0</v>
      </c>
      <c r="BD64" s="55">
        <f t="shared" si="20"/>
        <v>0</v>
      </c>
      <c r="BE64" s="53"/>
      <c r="BF64" s="54">
        <f t="shared" si="21"/>
        <v>0</v>
      </c>
      <c r="BG64" s="54">
        <f t="shared" si="22"/>
        <v>0</v>
      </c>
      <c r="BH64" s="54">
        <f t="shared" si="23"/>
      </c>
      <c r="BI64" s="54">
        <f t="shared" si="26"/>
        <v>0</v>
      </c>
      <c r="BJ64" s="55">
        <f t="shared" si="24"/>
        <v>0</v>
      </c>
      <c r="BK64" s="60">
        <f t="shared" si="27"/>
        <v>0</v>
      </c>
    </row>
    <row r="65" spans="1:63" ht="18" customHeight="1">
      <c r="A65" s="29" t="s">
        <v>64</v>
      </c>
      <c r="B65" s="62">
        <f t="shared" si="75"/>
        <v>0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53"/>
      <c r="AH65" s="54">
        <f t="shared" si="3"/>
        <v>0</v>
      </c>
      <c r="AI65" s="54">
        <f t="shared" si="4"/>
        <v>0</v>
      </c>
      <c r="AJ65" s="54">
        <f t="shared" si="5"/>
      </c>
      <c r="AK65" s="54">
        <f t="shared" si="6"/>
        <v>0</v>
      </c>
      <c r="AL65" s="55">
        <f t="shared" si="7"/>
        <v>0</v>
      </c>
      <c r="AM65" s="53"/>
      <c r="AN65" s="54">
        <f t="shared" si="8"/>
        <v>0</v>
      </c>
      <c r="AO65" s="54">
        <f t="shared" si="40"/>
        <v>0</v>
      </c>
      <c r="AP65" s="54">
        <f t="shared" si="9"/>
      </c>
      <c r="AQ65" s="54">
        <f t="shared" si="10"/>
        <v>0</v>
      </c>
      <c r="AR65" s="55">
        <f t="shared" si="11"/>
        <v>0</v>
      </c>
      <c r="AS65" s="53"/>
      <c r="AT65" s="54">
        <f t="shared" si="12"/>
        <v>0</v>
      </c>
      <c r="AU65" s="54">
        <f t="shared" si="13"/>
        <v>0</v>
      </c>
      <c r="AV65" s="54">
        <f t="shared" si="14"/>
      </c>
      <c r="AW65" s="54">
        <f t="shared" si="15"/>
        <v>0</v>
      </c>
      <c r="AX65" s="55">
        <f t="shared" si="16"/>
        <v>0</v>
      </c>
      <c r="AY65" s="53"/>
      <c r="AZ65" s="54">
        <f t="shared" si="17"/>
        <v>0</v>
      </c>
      <c r="BA65" s="54">
        <f t="shared" si="18"/>
        <v>0</v>
      </c>
      <c r="BB65" s="54">
        <f t="shared" si="19"/>
      </c>
      <c r="BC65" s="54">
        <f t="shared" si="25"/>
        <v>0</v>
      </c>
      <c r="BD65" s="55">
        <f t="shared" si="20"/>
        <v>0</v>
      </c>
      <c r="BE65" s="53"/>
      <c r="BF65" s="54">
        <f t="shared" si="21"/>
        <v>0</v>
      </c>
      <c r="BG65" s="54">
        <f t="shared" si="22"/>
        <v>0</v>
      </c>
      <c r="BH65" s="54">
        <f t="shared" si="23"/>
      </c>
      <c r="BI65" s="54">
        <f t="shared" si="26"/>
        <v>0</v>
      </c>
      <c r="BJ65" s="55">
        <f t="shared" si="24"/>
        <v>0</v>
      </c>
      <c r="BK65" s="60">
        <f t="shared" si="27"/>
        <v>0</v>
      </c>
    </row>
    <row r="66" spans="1:62" ht="18" customHeight="1">
      <c r="A66" s="29" t="s">
        <v>65</v>
      </c>
      <c r="B66" s="62">
        <f t="shared" si="75"/>
        <v>0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53"/>
      <c r="AH66" s="54">
        <f t="shared" si="3"/>
        <v>0</v>
      </c>
      <c r="AI66" s="54">
        <f t="shared" si="4"/>
        <v>0</v>
      </c>
      <c r="AJ66" s="54">
        <f t="shared" si="5"/>
      </c>
      <c r="AK66" s="54">
        <f t="shared" si="6"/>
        <v>0</v>
      </c>
      <c r="AL66" s="55">
        <f t="shared" si="7"/>
        <v>0</v>
      </c>
      <c r="AM66" s="53"/>
      <c r="AN66" s="54">
        <f t="shared" si="8"/>
        <v>0</v>
      </c>
      <c r="AO66" s="54">
        <f t="shared" si="40"/>
        <v>0</v>
      </c>
      <c r="AP66" s="54">
        <f t="shared" si="9"/>
      </c>
      <c r="AQ66" s="54">
        <f t="shared" si="10"/>
        <v>0</v>
      </c>
      <c r="AR66" s="55">
        <f t="shared" si="11"/>
        <v>0</v>
      </c>
      <c r="AS66" s="53"/>
      <c r="AT66" s="54">
        <f t="shared" si="12"/>
        <v>0</v>
      </c>
      <c r="AU66" s="54">
        <f t="shared" si="13"/>
        <v>0</v>
      </c>
      <c r="AV66" s="54">
        <f t="shared" si="14"/>
      </c>
      <c r="AW66" s="54">
        <f t="shared" si="15"/>
        <v>0</v>
      </c>
      <c r="AX66" s="55">
        <f t="shared" si="16"/>
        <v>0</v>
      </c>
      <c r="AY66" s="53"/>
      <c r="AZ66" s="54">
        <f t="shared" si="17"/>
        <v>0</v>
      </c>
      <c r="BA66" s="54">
        <f t="shared" si="18"/>
        <v>0</v>
      </c>
      <c r="BB66" s="54">
        <f t="shared" si="19"/>
      </c>
      <c r="BC66" s="54">
        <f t="shared" si="25"/>
        <v>0</v>
      </c>
      <c r="BD66" s="55">
        <f t="shared" si="20"/>
        <v>0</v>
      </c>
      <c r="BE66" s="53"/>
      <c r="BF66" s="54">
        <f t="shared" si="21"/>
        <v>0</v>
      </c>
      <c r="BG66" s="54">
        <f t="shared" si="22"/>
        <v>0</v>
      </c>
      <c r="BH66" s="54">
        <f t="shared" si="23"/>
      </c>
      <c r="BI66" s="54">
        <f t="shared" si="26"/>
        <v>0</v>
      </c>
      <c r="BJ66" s="55">
        <f t="shared" si="24"/>
        <v>0</v>
      </c>
    </row>
    <row r="67" spans="1:62" ht="18" customHeight="1">
      <c r="A67" s="29" t="s">
        <v>40</v>
      </c>
      <c r="B67" s="62">
        <f t="shared" si="75"/>
        <v>0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53"/>
      <c r="AH67" s="54">
        <f t="shared" si="3"/>
        <v>0</v>
      </c>
      <c r="AI67" s="54">
        <f t="shared" si="4"/>
        <v>0</v>
      </c>
      <c r="AJ67" s="54">
        <f t="shared" si="5"/>
      </c>
      <c r="AK67" s="54">
        <f t="shared" si="6"/>
        <v>0</v>
      </c>
      <c r="AL67" s="55">
        <f t="shared" si="7"/>
        <v>0</v>
      </c>
      <c r="AM67" s="53"/>
      <c r="AN67" s="54">
        <f t="shared" si="8"/>
        <v>0</v>
      </c>
      <c r="AO67" s="54">
        <f t="shared" si="40"/>
        <v>0</v>
      </c>
      <c r="AP67" s="54">
        <f t="shared" si="9"/>
      </c>
      <c r="AQ67" s="54">
        <f t="shared" si="10"/>
        <v>0</v>
      </c>
      <c r="AR67" s="55">
        <f t="shared" si="11"/>
        <v>0</v>
      </c>
      <c r="AS67" s="53"/>
      <c r="AT67" s="54">
        <f t="shared" si="12"/>
        <v>0</v>
      </c>
      <c r="AU67" s="54">
        <f t="shared" si="13"/>
        <v>0</v>
      </c>
      <c r="AV67" s="54">
        <f t="shared" si="14"/>
      </c>
      <c r="AW67" s="54">
        <f t="shared" si="15"/>
        <v>0</v>
      </c>
      <c r="AX67" s="55">
        <f t="shared" si="16"/>
        <v>0</v>
      </c>
      <c r="AY67" s="53"/>
      <c r="AZ67" s="54">
        <f t="shared" si="17"/>
        <v>0</v>
      </c>
      <c r="BA67" s="54">
        <f t="shared" si="18"/>
        <v>0</v>
      </c>
      <c r="BB67" s="54">
        <f t="shared" si="19"/>
      </c>
      <c r="BC67" s="54">
        <f t="shared" si="25"/>
        <v>0</v>
      </c>
      <c r="BD67" s="55">
        <f t="shared" si="20"/>
        <v>0</v>
      </c>
      <c r="BE67" s="53"/>
      <c r="BF67" s="54">
        <f t="shared" si="21"/>
        <v>0</v>
      </c>
      <c r="BG67" s="54">
        <f t="shared" si="22"/>
        <v>0</v>
      </c>
      <c r="BH67" s="54">
        <f t="shared" si="23"/>
      </c>
      <c r="BI67" s="54">
        <f t="shared" si="26"/>
        <v>0</v>
      </c>
      <c r="BJ67" s="55">
        <f t="shared" si="24"/>
        <v>0</v>
      </c>
    </row>
    <row r="68" spans="1:62" ht="18" customHeight="1">
      <c r="A68" s="30" t="s">
        <v>41</v>
      </c>
      <c r="B68" s="63">
        <f t="shared" si="75"/>
        <v>0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53"/>
      <c r="AH68" s="54">
        <f t="shared" si="3"/>
        <v>0</v>
      </c>
      <c r="AI68" s="54">
        <f t="shared" si="4"/>
        <v>0</v>
      </c>
      <c r="AJ68" s="54">
        <f t="shared" si="5"/>
      </c>
      <c r="AK68" s="54">
        <f t="shared" si="6"/>
        <v>0</v>
      </c>
      <c r="AL68" s="55">
        <f t="shared" si="7"/>
        <v>0</v>
      </c>
      <c r="AM68" s="53"/>
      <c r="AN68" s="54">
        <f t="shared" si="8"/>
        <v>0</v>
      </c>
      <c r="AO68" s="54">
        <f t="shared" si="40"/>
        <v>0</v>
      </c>
      <c r="AP68" s="54">
        <f t="shared" si="9"/>
      </c>
      <c r="AQ68" s="54">
        <f t="shared" si="10"/>
        <v>0</v>
      </c>
      <c r="AR68" s="55">
        <f t="shared" si="11"/>
        <v>0</v>
      </c>
      <c r="AS68" s="53"/>
      <c r="AT68" s="54">
        <f t="shared" si="12"/>
        <v>0</v>
      </c>
      <c r="AU68" s="54">
        <f t="shared" si="13"/>
        <v>0</v>
      </c>
      <c r="AV68" s="54">
        <f t="shared" si="14"/>
      </c>
      <c r="AW68" s="54">
        <f t="shared" si="15"/>
        <v>0</v>
      </c>
      <c r="AX68" s="55">
        <f t="shared" si="16"/>
        <v>0</v>
      </c>
      <c r="AY68" s="53"/>
      <c r="AZ68" s="54">
        <f t="shared" si="17"/>
        <v>0</v>
      </c>
      <c r="BA68" s="54">
        <f t="shared" si="18"/>
        <v>0</v>
      </c>
      <c r="BB68" s="54">
        <f t="shared" si="19"/>
      </c>
      <c r="BC68" s="54">
        <f t="shared" si="25"/>
        <v>0</v>
      </c>
      <c r="BD68" s="55">
        <f t="shared" si="20"/>
        <v>0</v>
      </c>
      <c r="BE68" s="53"/>
      <c r="BF68" s="54">
        <f t="shared" si="21"/>
        <v>0</v>
      </c>
      <c r="BG68" s="54">
        <f t="shared" si="22"/>
        <v>0</v>
      </c>
      <c r="BH68" s="54">
        <f>IF(AD68&gt;AB68,AD68-AB68,IF(AD68&gt;AC68,AD68-AC68,""))</f>
      </c>
      <c r="BI68" s="54">
        <f t="shared" si="26"/>
        <v>0</v>
      </c>
      <c r="BJ68" s="55">
        <f t="shared" si="24"/>
        <v>0</v>
      </c>
    </row>
    <row r="69" spans="1:32" ht="15">
      <c r="A69" s="67" t="s">
        <v>51</v>
      </c>
      <c r="B69" s="109"/>
      <c r="C69" s="108">
        <f>C10-C13</f>
        <v>0</v>
      </c>
      <c r="D69" s="108">
        <f aca="true" t="shared" si="77" ref="D69:AF69">D10-D13</f>
        <v>0</v>
      </c>
      <c r="E69" s="108">
        <f t="shared" si="77"/>
        <v>0</v>
      </c>
      <c r="F69" s="108">
        <f t="shared" si="77"/>
        <v>0</v>
      </c>
      <c r="G69" s="108">
        <f t="shared" si="77"/>
        <v>0</v>
      </c>
      <c r="H69" s="108">
        <f t="shared" si="77"/>
        <v>0</v>
      </c>
      <c r="I69" s="108">
        <f t="shared" si="77"/>
        <v>0</v>
      </c>
      <c r="J69" s="108">
        <f t="shared" si="77"/>
        <v>0</v>
      </c>
      <c r="K69" s="108">
        <f t="shared" si="77"/>
        <v>0</v>
      </c>
      <c r="L69" s="108">
        <f t="shared" si="77"/>
        <v>0</v>
      </c>
      <c r="M69" s="108">
        <f t="shared" si="77"/>
        <v>0</v>
      </c>
      <c r="N69" s="108">
        <f t="shared" si="77"/>
        <v>0</v>
      </c>
      <c r="O69" s="108">
        <f t="shared" si="77"/>
        <v>0</v>
      </c>
      <c r="P69" s="108">
        <f t="shared" si="77"/>
        <v>0</v>
      </c>
      <c r="Q69" s="108">
        <f t="shared" si="77"/>
        <v>0</v>
      </c>
      <c r="R69" s="108">
        <f t="shared" si="77"/>
        <v>0</v>
      </c>
      <c r="S69" s="108">
        <f t="shared" si="77"/>
        <v>0</v>
      </c>
      <c r="T69" s="108">
        <f t="shared" si="77"/>
        <v>0</v>
      </c>
      <c r="U69" s="108">
        <f t="shared" si="77"/>
        <v>0</v>
      </c>
      <c r="V69" s="108">
        <f t="shared" si="77"/>
        <v>0</v>
      </c>
      <c r="W69" s="108">
        <f t="shared" si="77"/>
        <v>0</v>
      </c>
      <c r="X69" s="108">
        <f t="shared" si="77"/>
        <v>0</v>
      </c>
      <c r="Y69" s="108">
        <f t="shared" si="77"/>
        <v>0</v>
      </c>
      <c r="Z69" s="108">
        <f t="shared" si="77"/>
        <v>0</v>
      </c>
      <c r="AA69" s="108">
        <f t="shared" si="77"/>
        <v>0</v>
      </c>
      <c r="AB69" s="108">
        <f t="shared" si="77"/>
        <v>0</v>
      </c>
      <c r="AC69" s="108">
        <f t="shared" si="77"/>
        <v>0</v>
      </c>
      <c r="AD69" s="108">
        <f t="shared" si="77"/>
        <v>0</v>
      </c>
      <c r="AE69" s="108">
        <f t="shared" si="77"/>
        <v>0</v>
      </c>
      <c r="AF69" s="108">
        <f t="shared" si="77"/>
        <v>0</v>
      </c>
    </row>
    <row r="70" spans="1:32" ht="14.25">
      <c r="A70" s="68" t="s">
        <v>53</v>
      </c>
      <c r="B70" s="110"/>
      <c r="C70" s="111">
        <f>C10-C16</f>
        <v>0</v>
      </c>
      <c r="D70" s="111">
        <f aca="true" t="shared" si="78" ref="D70:AF70">D10-D16</f>
        <v>0</v>
      </c>
      <c r="E70" s="111">
        <f t="shared" si="78"/>
        <v>0</v>
      </c>
      <c r="F70" s="111">
        <f t="shared" si="78"/>
        <v>0</v>
      </c>
      <c r="G70" s="111">
        <f t="shared" si="78"/>
        <v>0</v>
      </c>
      <c r="H70" s="111">
        <f t="shared" si="78"/>
        <v>0</v>
      </c>
      <c r="I70" s="111">
        <f t="shared" si="78"/>
        <v>0</v>
      </c>
      <c r="J70" s="111">
        <f t="shared" si="78"/>
        <v>0</v>
      </c>
      <c r="K70" s="111">
        <f t="shared" si="78"/>
        <v>0</v>
      </c>
      <c r="L70" s="111">
        <f t="shared" si="78"/>
        <v>0</v>
      </c>
      <c r="M70" s="111">
        <f t="shared" si="78"/>
        <v>0</v>
      </c>
      <c r="N70" s="111">
        <f t="shared" si="78"/>
        <v>0</v>
      </c>
      <c r="O70" s="111">
        <f t="shared" si="78"/>
        <v>0</v>
      </c>
      <c r="P70" s="111">
        <f t="shared" si="78"/>
        <v>0</v>
      </c>
      <c r="Q70" s="111">
        <f t="shared" si="78"/>
        <v>0</v>
      </c>
      <c r="R70" s="111">
        <f t="shared" si="78"/>
        <v>0</v>
      </c>
      <c r="S70" s="111">
        <f t="shared" si="78"/>
        <v>0</v>
      </c>
      <c r="T70" s="111">
        <f t="shared" si="78"/>
        <v>0</v>
      </c>
      <c r="U70" s="111">
        <f t="shared" si="78"/>
        <v>0</v>
      </c>
      <c r="V70" s="111">
        <f t="shared" si="78"/>
        <v>0</v>
      </c>
      <c r="W70" s="111">
        <f t="shared" si="78"/>
        <v>0</v>
      </c>
      <c r="X70" s="111">
        <f t="shared" si="78"/>
        <v>0</v>
      </c>
      <c r="Y70" s="111">
        <f t="shared" si="78"/>
        <v>0</v>
      </c>
      <c r="Z70" s="111">
        <f t="shared" si="78"/>
        <v>0</v>
      </c>
      <c r="AA70" s="111">
        <f t="shared" si="78"/>
        <v>0</v>
      </c>
      <c r="AB70" s="111">
        <f t="shared" si="78"/>
        <v>0</v>
      </c>
      <c r="AC70" s="111">
        <f t="shared" si="78"/>
        <v>0</v>
      </c>
      <c r="AD70" s="111">
        <f t="shared" si="78"/>
        <v>0</v>
      </c>
      <c r="AE70" s="111">
        <f t="shared" si="78"/>
        <v>0</v>
      </c>
      <c r="AF70" s="111">
        <f t="shared" si="78"/>
        <v>0</v>
      </c>
    </row>
    <row r="71" spans="1:32" ht="15">
      <c r="A71" s="68" t="s">
        <v>54</v>
      </c>
      <c r="B71" s="112"/>
      <c r="C71" s="113">
        <f>C10-C19</f>
        <v>0</v>
      </c>
      <c r="D71" s="113">
        <f aca="true" t="shared" si="79" ref="D71:T71">D10-D19</f>
        <v>0</v>
      </c>
      <c r="E71" s="113">
        <f t="shared" si="79"/>
        <v>0</v>
      </c>
      <c r="F71" s="113">
        <f t="shared" si="79"/>
        <v>0</v>
      </c>
      <c r="G71" s="113">
        <f t="shared" si="79"/>
        <v>0</v>
      </c>
      <c r="H71" s="113">
        <f t="shared" si="79"/>
        <v>0</v>
      </c>
      <c r="I71" s="113">
        <f t="shared" si="79"/>
        <v>0</v>
      </c>
      <c r="J71" s="113">
        <f t="shared" si="79"/>
        <v>0</v>
      </c>
      <c r="K71" s="113">
        <f t="shared" si="79"/>
        <v>0</v>
      </c>
      <c r="L71" s="113">
        <f t="shared" si="79"/>
        <v>0</v>
      </c>
      <c r="M71" s="113">
        <f t="shared" si="79"/>
        <v>0</v>
      </c>
      <c r="N71" s="113">
        <f t="shared" si="79"/>
        <v>0</v>
      </c>
      <c r="O71" s="113">
        <f t="shared" si="79"/>
        <v>0</v>
      </c>
      <c r="P71" s="113">
        <f t="shared" si="79"/>
        <v>0</v>
      </c>
      <c r="Q71" s="113">
        <f t="shared" si="79"/>
        <v>0</v>
      </c>
      <c r="R71" s="113">
        <f t="shared" si="79"/>
        <v>0</v>
      </c>
      <c r="S71" s="113">
        <f t="shared" si="79"/>
        <v>0</v>
      </c>
      <c r="T71" s="113">
        <f t="shared" si="79"/>
        <v>0</v>
      </c>
      <c r="U71" s="113">
        <f>U19</f>
        <v>0</v>
      </c>
      <c r="V71" s="113">
        <f aca="true" t="shared" si="80" ref="V71:AF71">V19</f>
        <v>0</v>
      </c>
      <c r="W71" s="113">
        <f t="shared" si="80"/>
        <v>0</v>
      </c>
      <c r="X71" s="113">
        <f t="shared" si="80"/>
        <v>0</v>
      </c>
      <c r="Y71" s="113">
        <f t="shared" si="80"/>
        <v>0</v>
      </c>
      <c r="Z71" s="113">
        <f t="shared" si="80"/>
        <v>0</v>
      </c>
      <c r="AA71" s="113">
        <f t="shared" si="80"/>
        <v>0</v>
      </c>
      <c r="AB71" s="113">
        <f t="shared" si="80"/>
        <v>0</v>
      </c>
      <c r="AC71" s="113">
        <f t="shared" si="80"/>
        <v>0</v>
      </c>
      <c r="AD71" s="113">
        <f t="shared" si="80"/>
        <v>0</v>
      </c>
      <c r="AE71" s="113">
        <f t="shared" si="80"/>
        <v>0</v>
      </c>
      <c r="AF71" s="113">
        <f t="shared" si="80"/>
        <v>0</v>
      </c>
    </row>
    <row r="72" spans="1:32" ht="15">
      <c r="A72" s="68" t="s">
        <v>55</v>
      </c>
      <c r="B72" s="112"/>
      <c r="C72" s="113">
        <f>C22</f>
        <v>0</v>
      </c>
      <c r="D72" s="113">
        <f aca="true" t="shared" si="81" ref="D72:T72">D22</f>
        <v>0</v>
      </c>
      <c r="E72" s="113">
        <f t="shared" si="81"/>
        <v>0</v>
      </c>
      <c r="F72" s="113">
        <f t="shared" si="81"/>
        <v>0</v>
      </c>
      <c r="G72" s="113">
        <f t="shared" si="81"/>
        <v>0</v>
      </c>
      <c r="H72" s="113">
        <f t="shared" si="81"/>
        <v>0</v>
      </c>
      <c r="I72" s="113">
        <f t="shared" si="81"/>
        <v>0</v>
      </c>
      <c r="J72" s="113">
        <f t="shared" si="81"/>
        <v>0</v>
      </c>
      <c r="K72" s="113">
        <f t="shared" si="81"/>
        <v>0</v>
      </c>
      <c r="L72" s="113">
        <f t="shared" si="81"/>
        <v>0</v>
      </c>
      <c r="M72" s="113">
        <f t="shared" si="81"/>
        <v>0</v>
      </c>
      <c r="N72" s="113">
        <f t="shared" si="81"/>
        <v>0</v>
      </c>
      <c r="O72" s="113">
        <f t="shared" si="81"/>
        <v>0</v>
      </c>
      <c r="P72" s="113">
        <f t="shared" si="81"/>
        <v>0</v>
      </c>
      <c r="Q72" s="113">
        <f t="shared" si="81"/>
        <v>0</v>
      </c>
      <c r="R72" s="113">
        <f t="shared" si="81"/>
        <v>0</v>
      </c>
      <c r="S72" s="113">
        <f t="shared" si="81"/>
        <v>0</v>
      </c>
      <c r="T72" s="113">
        <f t="shared" si="81"/>
        <v>0</v>
      </c>
      <c r="U72" s="113">
        <f aca="true" t="shared" si="82" ref="U72:AF72">U10-U22</f>
        <v>0</v>
      </c>
      <c r="V72" s="113">
        <f t="shared" si="82"/>
        <v>0</v>
      </c>
      <c r="W72" s="113">
        <f t="shared" si="82"/>
        <v>0</v>
      </c>
      <c r="X72" s="113">
        <f t="shared" si="82"/>
        <v>0</v>
      </c>
      <c r="Y72" s="113">
        <f t="shared" si="82"/>
        <v>0</v>
      </c>
      <c r="Z72" s="113">
        <f t="shared" si="82"/>
        <v>0</v>
      </c>
      <c r="AA72" s="113">
        <f t="shared" si="82"/>
        <v>0</v>
      </c>
      <c r="AB72" s="113">
        <f t="shared" si="82"/>
        <v>0</v>
      </c>
      <c r="AC72" s="113">
        <f t="shared" si="82"/>
        <v>0</v>
      </c>
      <c r="AD72" s="113">
        <f t="shared" si="82"/>
        <v>0</v>
      </c>
      <c r="AE72" s="113">
        <f t="shared" si="82"/>
        <v>0</v>
      </c>
      <c r="AF72" s="113">
        <f t="shared" si="82"/>
        <v>0</v>
      </c>
    </row>
    <row r="73" spans="1:32" ht="15">
      <c r="A73" s="68" t="s">
        <v>56</v>
      </c>
      <c r="B73" s="112"/>
      <c r="C73" s="113">
        <f>C25</f>
        <v>0</v>
      </c>
      <c r="D73" s="113">
        <f aca="true" t="shared" si="83" ref="D73:T73">D25</f>
        <v>0</v>
      </c>
      <c r="E73" s="113">
        <f t="shared" si="83"/>
        <v>0</v>
      </c>
      <c r="F73" s="113">
        <f t="shared" si="83"/>
        <v>0</v>
      </c>
      <c r="G73" s="113">
        <f t="shared" si="83"/>
        <v>0</v>
      </c>
      <c r="H73" s="113">
        <f t="shared" si="83"/>
        <v>0</v>
      </c>
      <c r="I73" s="113">
        <f t="shared" si="83"/>
        <v>0</v>
      </c>
      <c r="J73" s="113">
        <f t="shared" si="83"/>
        <v>0</v>
      </c>
      <c r="K73" s="113">
        <f t="shared" si="83"/>
        <v>0</v>
      </c>
      <c r="L73" s="113">
        <f t="shared" si="83"/>
        <v>0</v>
      </c>
      <c r="M73" s="113">
        <f t="shared" si="83"/>
        <v>0</v>
      </c>
      <c r="N73" s="113">
        <f t="shared" si="83"/>
        <v>0</v>
      </c>
      <c r="O73" s="113">
        <f t="shared" si="83"/>
        <v>0</v>
      </c>
      <c r="P73" s="113">
        <f t="shared" si="83"/>
        <v>0</v>
      </c>
      <c r="Q73" s="113">
        <f t="shared" si="83"/>
        <v>0</v>
      </c>
      <c r="R73" s="113">
        <f t="shared" si="83"/>
        <v>0</v>
      </c>
      <c r="S73" s="113">
        <f t="shared" si="83"/>
        <v>0</v>
      </c>
      <c r="T73" s="113">
        <f t="shared" si="83"/>
        <v>0</v>
      </c>
      <c r="U73" s="113">
        <f>U10-U25</f>
        <v>0</v>
      </c>
      <c r="V73" s="113">
        <f aca="true" t="shared" si="84" ref="V73:AF73">V10-V25</f>
        <v>0</v>
      </c>
      <c r="W73" s="113">
        <f t="shared" si="84"/>
        <v>0</v>
      </c>
      <c r="X73" s="113">
        <f t="shared" si="84"/>
        <v>0</v>
      </c>
      <c r="Y73" s="113">
        <f t="shared" si="84"/>
        <v>0</v>
      </c>
      <c r="Z73" s="113">
        <f t="shared" si="84"/>
        <v>0</v>
      </c>
      <c r="AA73" s="113">
        <f t="shared" si="84"/>
        <v>0</v>
      </c>
      <c r="AB73" s="113">
        <f t="shared" si="84"/>
        <v>0</v>
      </c>
      <c r="AC73" s="113">
        <f t="shared" si="84"/>
        <v>0</v>
      </c>
      <c r="AD73" s="113">
        <f t="shared" si="84"/>
        <v>0</v>
      </c>
      <c r="AE73" s="113">
        <f t="shared" si="84"/>
        <v>0</v>
      </c>
      <c r="AF73" s="113">
        <f t="shared" si="84"/>
        <v>0</v>
      </c>
    </row>
    <row r="74" spans="1:32" ht="15">
      <c r="A74" s="68" t="s">
        <v>57</v>
      </c>
      <c r="B74" s="112"/>
      <c r="C74" s="113">
        <f>C10-C28</f>
        <v>0</v>
      </c>
      <c r="D74" s="113">
        <f aca="true" t="shared" si="85" ref="D74:AF74">D10-D28</f>
        <v>0</v>
      </c>
      <c r="E74" s="113">
        <f t="shared" si="85"/>
        <v>0</v>
      </c>
      <c r="F74" s="113">
        <f t="shared" si="85"/>
        <v>0</v>
      </c>
      <c r="G74" s="113">
        <f t="shared" si="85"/>
        <v>0</v>
      </c>
      <c r="H74" s="113">
        <f t="shared" si="85"/>
        <v>0</v>
      </c>
      <c r="I74" s="113">
        <f t="shared" si="85"/>
        <v>0</v>
      </c>
      <c r="J74" s="113">
        <f t="shared" si="85"/>
        <v>0</v>
      </c>
      <c r="K74" s="113">
        <f t="shared" si="85"/>
        <v>0</v>
      </c>
      <c r="L74" s="113">
        <f t="shared" si="85"/>
        <v>0</v>
      </c>
      <c r="M74" s="113">
        <f t="shared" si="85"/>
        <v>0</v>
      </c>
      <c r="N74" s="113">
        <f t="shared" si="85"/>
        <v>0</v>
      </c>
      <c r="O74" s="113">
        <f t="shared" si="85"/>
        <v>0</v>
      </c>
      <c r="P74" s="113">
        <f t="shared" si="85"/>
        <v>0</v>
      </c>
      <c r="Q74" s="113">
        <f t="shared" si="85"/>
        <v>0</v>
      </c>
      <c r="R74" s="113">
        <f t="shared" si="85"/>
        <v>0</v>
      </c>
      <c r="S74" s="113">
        <f t="shared" si="85"/>
        <v>0</v>
      </c>
      <c r="T74" s="113">
        <f t="shared" si="85"/>
        <v>0</v>
      </c>
      <c r="U74" s="113">
        <f t="shared" si="85"/>
        <v>0</v>
      </c>
      <c r="V74" s="113">
        <f t="shared" si="85"/>
        <v>0</v>
      </c>
      <c r="W74" s="113">
        <f t="shared" si="85"/>
        <v>0</v>
      </c>
      <c r="X74" s="113">
        <f t="shared" si="85"/>
        <v>0</v>
      </c>
      <c r="Y74" s="113">
        <f t="shared" si="85"/>
        <v>0</v>
      </c>
      <c r="Z74" s="113">
        <f t="shared" si="85"/>
        <v>0</v>
      </c>
      <c r="AA74" s="113">
        <f t="shared" si="85"/>
        <v>0</v>
      </c>
      <c r="AB74" s="113">
        <f t="shared" si="85"/>
        <v>0</v>
      </c>
      <c r="AC74" s="113">
        <f t="shared" si="85"/>
        <v>0</v>
      </c>
      <c r="AD74" s="113">
        <f t="shared" si="85"/>
        <v>0</v>
      </c>
      <c r="AE74" s="113">
        <f t="shared" si="85"/>
        <v>0</v>
      </c>
      <c r="AF74" s="113">
        <f t="shared" si="85"/>
        <v>0</v>
      </c>
    </row>
    <row r="75" spans="1:32" ht="15">
      <c r="A75" s="68" t="s">
        <v>58</v>
      </c>
      <c r="B75" s="112"/>
      <c r="C75" s="113">
        <f>C10-C31</f>
        <v>0</v>
      </c>
      <c r="D75" s="113">
        <f aca="true" t="shared" si="86" ref="D75:AF75">D10-D31</f>
        <v>0</v>
      </c>
      <c r="E75" s="113">
        <f t="shared" si="86"/>
        <v>0</v>
      </c>
      <c r="F75" s="113">
        <f t="shared" si="86"/>
        <v>0</v>
      </c>
      <c r="G75" s="113">
        <f t="shared" si="86"/>
        <v>0</v>
      </c>
      <c r="H75" s="113">
        <f t="shared" si="86"/>
        <v>0</v>
      </c>
      <c r="I75" s="113">
        <f t="shared" si="86"/>
        <v>0</v>
      </c>
      <c r="J75" s="113">
        <f t="shared" si="86"/>
        <v>0</v>
      </c>
      <c r="K75" s="113">
        <f t="shared" si="86"/>
        <v>0</v>
      </c>
      <c r="L75" s="113">
        <f t="shared" si="86"/>
        <v>0</v>
      </c>
      <c r="M75" s="113">
        <f t="shared" si="86"/>
        <v>0</v>
      </c>
      <c r="N75" s="113">
        <f t="shared" si="86"/>
        <v>0</v>
      </c>
      <c r="O75" s="113">
        <f t="shared" si="86"/>
        <v>0</v>
      </c>
      <c r="P75" s="113">
        <f t="shared" si="86"/>
        <v>0</v>
      </c>
      <c r="Q75" s="113">
        <f t="shared" si="86"/>
        <v>0</v>
      </c>
      <c r="R75" s="113">
        <f t="shared" si="86"/>
        <v>0</v>
      </c>
      <c r="S75" s="113">
        <f t="shared" si="86"/>
        <v>0</v>
      </c>
      <c r="T75" s="113">
        <f t="shared" si="86"/>
        <v>0</v>
      </c>
      <c r="U75" s="113">
        <f t="shared" si="86"/>
        <v>0</v>
      </c>
      <c r="V75" s="113">
        <f t="shared" si="86"/>
        <v>0</v>
      </c>
      <c r="W75" s="113">
        <f t="shared" si="86"/>
        <v>0</v>
      </c>
      <c r="X75" s="113">
        <f t="shared" si="86"/>
        <v>0</v>
      </c>
      <c r="Y75" s="113">
        <f t="shared" si="86"/>
        <v>0</v>
      </c>
      <c r="Z75" s="113">
        <f t="shared" si="86"/>
        <v>0</v>
      </c>
      <c r="AA75" s="113">
        <f t="shared" si="86"/>
        <v>0</v>
      </c>
      <c r="AB75" s="113">
        <f t="shared" si="86"/>
        <v>0</v>
      </c>
      <c r="AC75" s="113">
        <f t="shared" si="86"/>
        <v>0</v>
      </c>
      <c r="AD75" s="113">
        <f t="shared" si="86"/>
        <v>0</v>
      </c>
      <c r="AE75" s="113">
        <f t="shared" si="86"/>
        <v>0</v>
      </c>
      <c r="AF75" s="113">
        <f t="shared" si="86"/>
        <v>0</v>
      </c>
    </row>
    <row r="76" spans="1:32" ht="15">
      <c r="A76" s="68" t="s">
        <v>59</v>
      </c>
      <c r="B76" s="112"/>
      <c r="C76" s="113">
        <f>C10-C34</f>
        <v>0</v>
      </c>
      <c r="D76" s="113">
        <f aca="true" t="shared" si="87" ref="D76:AF76">D10-D34</f>
        <v>0</v>
      </c>
      <c r="E76" s="113">
        <f t="shared" si="87"/>
        <v>0</v>
      </c>
      <c r="F76" s="113">
        <f t="shared" si="87"/>
        <v>0</v>
      </c>
      <c r="G76" s="113">
        <f t="shared" si="87"/>
        <v>0</v>
      </c>
      <c r="H76" s="113">
        <f t="shared" si="87"/>
        <v>0</v>
      </c>
      <c r="I76" s="113">
        <f t="shared" si="87"/>
        <v>0</v>
      </c>
      <c r="J76" s="113">
        <f t="shared" si="87"/>
        <v>0</v>
      </c>
      <c r="K76" s="113">
        <f t="shared" si="87"/>
        <v>0</v>
      </c>
      <c r="L76" s="113">
        <f t="shared" si="87"/>
        <v>0</v>
      </c>
      <c r="M76" s="113">
        <f t="shared" si="87"/>
        <v>0</v>
      </c>
      <c r="N76" s="113">
        <f t="shared" si="87"/>
        <v>0</v>
      </c>
      <c r="O76" s="113">
        <f t="shared" si="87"/>
        <v>0</v>
      </c>
      <c r="P76" s="113">
        <f t="shared" si="87"/>
        <v>0</v>
      </c>
      <c r="Q76" s="113">
        <f t="shared" si="87"/>
        <v>0</v>
      </c>
      <c r="R76" s="113">
        <f t="shared" si="87"/>
        <v>0</v>
      </c>
      <c r="S76" s="113">
        <f t="shared" si="87"/>
        <v>0</v>
      </c>
      <c r="T76" s="113">
        <f t="shared" si="87"/>
        <v>0</v>
      </c>
      <c r="U76" s="113">
        <f t="shared" si="87"/>
        <v>0</v>
      </c>
      <c r="V76" s="113">
        <f t="shared" si="87"/>
        <v>0</v>
      </c>
      <c r="W76" s="113">
        <f t="shared" si="87"/>
        <v>0</v>
      </c>
      <c r="X76" s="113">
        <f t="shared" si="87"/>
        <v>0</v>
      </c>
      <c r="Y76" s="113">
        <f t="shared" si="87"/>
        <v>0</v>
      </c>
      <c r="Z76" s="113">
        <f t="shared" si="87"/>
        <v>0</v>
      </c>
      <c r="AA76" s="113">
        <f t="shared" si="87"/>
        <v>0</v>
      </c>
      <c r="AB76" s="113">
        <f t="shared" si="87"/>
        <v>0</v>
      </c>
      <c r="AC76" s="113">
        <f t="shared" si="87"/>
        <v>0</v>
      </c>
      <c r="AD76" s="113">
        <f t="shared" si="87"/>
        <v>0</v>
      </c>
      <c r="AE76" s="113">
        <f t="shared" si="87"/>
        <v>0</v>
      </c>
      <c r="AF76" s="113">
        <f t="shared" si="87"/>
        <v>0</v>
      </c>
    </row>
    <row r="77" spans="1:32" ht="15.75" customHeight="1">
      <c r="A77" s="68" t="s">
        <v>60</v>
      </c>
      <c r="B77" s="112"/>
      <c r="C77" s="113">
        <f>C10-C37</f>
        <v>0</v>
      </c>
      <c r="D77" s="113">
        <f aca="true" t="shared" si="88" ref="D77:AF77">D10-D37</f>
        <v>0</v>
      </c>
      <c r="E77" s="113">
        <f t="shared" si="88"/>
        <v>0</v>
      </c>
      <c r="F77" s="113">
        <f t="shared" si="88"/>
        <v>0</v>
      </c>
      <c r="G77" s="113">
        <f t="shared" si="88"/>
        <v>0</v>
      </c>
      <c r="H77" s="113">
        <f t="shared" si="88"/>
        <v>0</v>
      </c>
      <c r="I77" s="113">
        <f t="shared" si="88"/>
        <v>0</v>
      </c>
      <c r="J77" s="113">
        <f t="shared" si="88"/>
        <v>0</v>
      </c>
      <c r="K77" s="113">
        <f t="shared" si="88"/>
        <v>0</v>
      </c>
      <c r="L77" s="113">
        <f t="shared" si="88"/>
        <v>0</v>
      </c>
      <c r="M77" s="113">
        <f t="shared" si="88"/>
        <v>0</v>
      </c>
      <c r="N77" s="113">
        <f t="shared" si="88"/>
        <v>0</v>
      </c>
      <c r="O77" s="113">
        <f t="shared" si="88"/>
        <v>0</v>
      </c>
      <c r="P77" s="113">
        <f t="shared" si="88"/>
        <v>0</v>
      </c>
      <c r="Q77" s="113">
        <f t="shared" si="88"/>
        <v>0</v>
      </c>
      <c r="R77" s="113">
        <f t="shared" si="88"/>
        <v>0</v>
      </c>
      <c r="S77" s="113">
        <f t="shared" si="88"/>
        <v>0</v>
      </c>
      <c r="T77" s="113">
        <f t="shared" si="88"/>
        <v>0</v>
      </c>
      <c r="U77" s="113">
        <f t="shared" si="88"/>
        <v>0</v>
      </c>
      <c r="V77" s="113">
        <f t="shared" si="88"/>
        <v>0</v>
      </c>
      <c r="W77" s="113">
        <f t="shared" si="88"/>
        <v>0</v>
      </c>
      <c r="X77" s="113">
        <f t="shared" si="88"/>
        <v>0</v>
      </c>
      <c r="Y77" s="113">
        <f t="shared" si="88"/>
        <v>0</v>
      </c>
      <c r="Z77" s="113">
        <f t="shared" si="88"/>
        <v>0</v>
      </c>
      <c r="AA77" s="113">
        <f t="shared" si="88"/>
        <v>0</v>
      </c>
      <c r="AB77" s="113">
        <f t="shared" si="88"/>
        <v>0</v>
      </c>
      <c r="AC77" s="113">
        <f t="shared" si="88"/>
        <v>0</v>
      </c>
      <c r="AD77" s="113">
        <f t="shared" si="88"/>
        <v>0</v>
      </c>
      <c r="AE77" s="113">
        <f t="shared" si="88"/>
        <v>0</v>
      </c>
      <c r="AF77" s="113">
        <f t="shared" si="88"/>
        <v>0</v>
      </c>
    </row>
    <row r="78" spans="1:32" ht="15.75" customHeight="1">
      <c r="A78" s="68" t="s">
        <v>61</v>
      </c>
      <c r="B78" s="112"/>
      <c r="C78" s="114">
        <f>IF((C10-C40)&lt;0,C40-C10,)</f>
        <v>0</v>
      </c>
      <c r="D78" s="114">
        <f aca="true" t="shared" si="89" ref="D78:AF78">IF((D10-D40)&lt;0,D40-D10,)</f>
        <v>0</v>
      </c>
      <c r="E78" s="114">
        <f t="shared" si="89"/>
        <v>0</v>
      </c>
      <c r="F78" s="114">
        <f t="shared" si="89"/>
        <v>0</v>
      </c>
      <c r="G78" s="114">
        <f t="shared" si="89"/>
        <v>0</v>
      </c>
      <c r="H78" s="114">
        <f t="shared" si="89"/>
        <v>0</v>
      </c>
      <c r="I78" s="114">
        <f t="shared" si="89"/>
        <v>0</v>
      </c>
      <c r="J78" s="114">
        <f t="shared" si="89"/>
        <v>0</v>
      </c>
      <c r="K78" s="114">
        <f t="shared" si="89"/>
        <v>0</v>
      </c>
      <c r="L78" s="114">
        <f t="shared" si="89"/>
        <v>0</v>
      </c>
      <c r="M78" s="114">
        <f t="shared" si="89"/>
        <v>0</v>
      </c>
      <c r="N78" s="114">
        <f t="shared" si="89"/>
        <v>0</v>
      </c>
      <c r="O78" s="114">
        <f t="shared" si="89"/>
        <v>0</v>
      </c>
      <c r="P78" s="114">
        <f t="shared" si="89"/>
        <v>0</v>
      </c>
      <c r="Q78" s="114">
        <f t="shared" si="89"/>
        <v>0</v>
      </c>
      <c r="R78" s="114">
        <f t="shared" si="89"/>
        <v>0</v>
      </c>
      <c r="S78" s="114">
        <f t="shared" si="89"/>
        <v>0</v>
      </c>
      <c r="T78" s="114">
        <f t="shared" si="89"/>
        <v>0</v>
      </c>
      <c r="U78" s="114">
        <f t="shared" si="89"/>
        <v>0</v>
      </c>
      <c r="V78" s="114">
        <f t="shared" si="89"/>
        <v>0</v>
      </c>
      <c r="W78" s="114">
        <f t="shared" si="89"/>
        <v>0</v>
      </c>
      <c r="X78" s="114">
        <f t="shared" si="89"/>
        <v>0</v>
      </c>
      <c r="Y78" s="114">
        <f t="shared" si="89"/>
        <v>0</v>
      </c>
      <c r="Z78" s="114">
        <f t="shared" si="89"/>
        <v>0</v>
      </c>
      <c r="AA78" s="114">
        <f t="shared" si="89"/>
        <v>0</v>
      </c>
      <c r="AB78" s="114">
        <f t="shared" si="89"/>
        <v>0</v>
      </c>
      <c r="AC78" s="114">
        <f t="shared" si="89"/>
        <v>0</v>
      </c>
      <c r="AD78" s="114">
        <f t="shared" si="89"/>
        <v>0</v>
      </c>
      <c r="AE78" s="114">
        <f t="shared" si="89"/>
        <v>0</v>
      </c>
      <c r="AF78" s="114">
        <f t="shared" si="89"/>
        <v>0</v>
      </c>
    </row>
    <row r="79" spans="1:32" ht="15.75" customHeight="1">
      <c r="A79" s="68" t="s">
        <v>62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>
        <f aca="true" t="shared" si="90" ref="O79:AF79">IF((O10-O43)&lt;0,O43-O10,)</f>
        <v>0</v>
      </c>
      <c r="P79" s="112">
        <f t="shared" si="90"/>
        <v>0</v>
      </c>
      <c r="Q79" s="112">
        <f t="shared" si="90"/>
        <v>0</v>
      </c>
      <c r="R79" s="112">
        <f t="shared" si="90"/>
        <v>0</v>
      </c>
      <c r="S79" s="112">
        <f t="shared" si="90"/>
        <v>0</v>
      </c>
      <c r="T79" s="112">
        <f t="shared" si="90"/>
        <v>0</v>
      </c>
      <c r="U79" s="112">
        <f t="shared" si="90"/>
        <v>0</v>
      </c>
      <c r="V79" s="112">
        <f t="shared" si="90"/>
        <v>0</v>
      </c>
      <c r="W79" s="112">
        <f t="shared" si="90"/>
        <v>0</v>
      </c>
      <c r="X79" s="112">
        <f t="shared" si="90"/>
        <v>0</v>
      </c>
      <c r="Y79" s="112">
        <f t="shared" si="90"/>
        <v>0</v>
      </c>
      <c r="Z79" s="112">
        <f t="shared" si="90"/>
        <v>0</v>
      </c>
      <c r="AA79" s="112">
        <f t="shared" si="90"/>
        <v>0</v>
      </c>
      <c r="AB79" s="112">
        <f t="shared" si="90"/>
        <v>0</v>
      </c>
      <c r="AC79" s="112">
        <f t="shared" si="90"/>
        <v>0</v>
      </c>
      <c r="AD79" s="112">
        <f t="shared" si="90"/>
        <v>0</v>
      </c>
      <c r="AE79" s="112">
        <f t="shared" si="90"/>
        <v>0</v>
      </c>
      <c r="AF79" s="112">
        <f t="shared" si="90"/>
        <v>0</v>
      </c>
    </row>
    <row r="80" spans="1:32" ht="15.75" customHeight="1">
      <c r="A80" s="68" t="s">
        <v>63</v>
      </c>
      <c r="B80" s="112"/>
      <c r="C80" s="112">
        <f>IF((C10-C46)&lt;0,C46-C10,)</f>
        <v>0</v>
      </c>
      <c r="D80" s="112">
        <f aca="true" t="shared" si="91" ref="D80:AF80">IF((D10-D46)&lt;0,D46-D10,)</f>
        <v>0</v>
      </c>
      <c r="E80" s="112">
        <f t="shared" si="91"/>
        <v>0</v>
      </c>
      <c r="F80" s="112">
        <f t="shared" si="91"/>
        <v>0</v>
      </c>
      <c r="G80" s="112">
        <f t="shared" si="91"/>
        <v>0</v>
      </c>
      <c r="H80" s="112">
        <f t="shared" si="91"/>
        <v>0</v>
      </c>
      <c r="I80" s="112">
        <f t="shared" si="91"/>
        <v>0</v>
      </c>
      <c r="J80" s="112">
        <f t="shared" si="91"/>
        <v>0</v>
      </c>
      <c r="K80" s="112">
        <f t="shared" si="91"/>
        <v>0</v>
      </c>
      <c r="L80" s="112">
        <f t="shared" si="91"/>
        <v>0</v>
      </c>
      <c r="M80" s="112">
        <f t="shared" si="91"/>
        <v>0</v>
      </c>
      <c r="N80" s="112">
        <f t="shared" si="91"/>
        <v>0</v>
      </c>
      <c r="O80" s="112">
        <f t="shared" si="91"/>
        <v>0</v>
      </c>
      <c r="P80" s="112">
        <f t="shared" si="91"/>
        <v>0</v>
      </c>
      <c r="Q80" s="112">
        <f t="shared" si="91"/>
        <v>0</v>
      </c>
      <c r="R80" s="112">
        <f t="shared" si="91"/>
        <v>0</v>
      </c>
      <c r="S80" s="112">
        <f t="shared" si="91"/>
        <v>0</v>
      </c>
      <c r="T80" s="112">
        <f t="shared" si="91"/>
        <v>0</v>
      </c>
      <c r="U80" s="112">
        <f t="shared" si="91"/>
        <v>0</v>
      </c>
      <c r="V80" s="112">
        <f t="shared" si="91"/>
        <v>0</v>
      </c>
      <c r="W80" s="112">
        <f t="shared" si="91"/>
        <v>0</v>
      </c>
      <c r="X80" s="112">
        <f t="shared" si="91"/>
        <v>0</v>
      </c>
      <c r="Y80" s="112">
        <f t="shared" si="91"/>
        <v>0</v>
      </c>
      <c r="Z80" s="112">
        <f t="shared" si="91"/>
        <v>0</v>
      </c>
      <c r="AA80" s="112">
        <f t="shared" si="91"/>
        <v>0</v>
      </c>
      <c r="AB80" s="112">
        <f t="shared" si="91"/>
        <v>0</v>
      </c>
      <c r="AC80" s="112">
        <f t="shared" si="91"/>
        <v>0</v>
      </c>
      <c r="AD80" s="112">
        <f t="shared" si="91"/>
        <v>0</v>
      </c>
      <c r="AE80" s="112">
        <f t="shared" si="91"/>
        <v>0</v>
      </c>
      <c r="AF80" s="112">
        <f t="shared" si="91"/>
        <v>0</v>
      </c>
    </row>
    <row r="81" spans="1:32" ht="15.75" customHeight="1">
      <c r="A81" s="68" t="s">
        <v>81</v>
      </c>
      <c r="B81" s="112"/>
      <c r="C81" s="115">
        <f>C10-C49</f>
        <v>0</v>
      </c>
      <c r="D81" s="115">
        <f aca="true" t="shared" si="92" ref="D81:AF81">D10-D49</f>
        <v>0</v>
      </c>
      <c r="E81" s="115">
        <f t="shared" si="92"/>
        <v>0</v>
      </c>
      <c r="F81" s="115">
        <f t="shared" si="92"/>
        <v>0</v>
      </c>
      <c r="G81" s="115">
        <f t="shared" si="92"/>
        <v>0</v>
      </c>
      <c r="H81" s="115">
        <f t="shared" si="92"/>
        <v>0</v>
      </c>
      <c r="I81" s="115">
        <f t="shared" si="92"/>
        <v>0</v>
      </c>
      <c r="J81" s="115">
        <f t="shared" si="92"/>
        <v>0</v>
      </c>
      <c r="K81" s="115">
        <f t="shared" si="92"/>
        <v>0</v>
      </c>
      <c r="L81" s="115">
        <f t="shared" si="92"/>
        <v>0</v>
      </c>
      <c r="M81" s="115">
        <f t="shared" si="92"/>
        <v>0</v>
      </c>
      <c r="N81" s="115">
        <f t="shared" si="92"/>
        <v>0</v>
      </c>
      <c r="O81" s="115">
        <f t="shared" si="92"/>
        <v>0</v>
      </c>
      <c r="P81" s="115">
        <f t="shared" si="92"/>
        <v>0</v>
      </c>
      <c r="Q81" s="115">
        <f t="shared" si="92"/>
        <v>0</v>
      </c>
      <c r="R81" s="115">
        <f t="shared" si="92"/>
        <v>0</v>
      </c>
      <c r="S81" s="115">
        <f t="shared" si="92"/>
        <v>0</v>
      </c>
      <c r="T81" s="115">
        <f t="shared" si="92"/>
        <v>0</v>
      </c>
      <c r="U81" s="115">
        <f t="shared" si="92"/>
        <v>0</v>
      </c>
      <c r="V81" s="115">
        <f t="shared" si="92"/>
        <v>0</v>
      </c>
      <c r="W81" s="115">
        <f t="shared" si="92"/>
        <v>0</v>
      </c>
      <c r="X81" s="115">
        <f t="shared" si="92"/>
        <v>0</v>
      </c>
      <c r="Y81" s="115">
        <f t="shared" si="92"/>
        <v>0</v>
      </c>
      <c r="Z81" s="115">
        <f t="shared" si="92"/>
        <v>0</v>
      </c>
      <c r="AA81" s="115">
        <f t="shared" si="92"/>
        <v>0</v>
      </c>
      <c r="AB81" s="115">
        <f t="shared" si="92"/>
        <v>0</v>
      </c>
      <c r="AC81" s="115">
        <f t="shared" si="92"/>
        <v>0</v>
      </c>
      <c r="AD81" s="115">
        <f t="shared" si="92"/>
        <v>0</v>
      </c>
      <c r="AE81" s="115">
        <f t="shared" si="92"/>
        <v>0</v>
      </c>
      <c r="AF81" s="115">
        <f t="shared" si="92"/>
        <v>0</v>
      </c>
    </row>
    <row r="82" spans="1:32" ht="15.75" customHeight="1">
      <c r="A82" s="68" t="s">
        <v>84</v>
      </c>
      <c r="B82" s="112"/>
      <c r="C82" s="115">
        <f>C10-C52</f>
        <v>0</v>
      </c>
      <c r="D82" s="115">
        <f aca="true" t="shared" si="93" ref="D82:AF82">D10-D52</f>
        <v>0</v>
      </c>
      <c r="E82" s="115">
        <f t="shared" si="93"/>
        <v>0</v>
      </c>
      <c r="F82" s="115">
        <f t="shared" si="93"/>
        <v>0</v>
      </c>
      <c r="G82" s="115">
        <f t="shared" si="93"/>
        <v>0</v>
      </c>
      <c r="H82" s="115">
        <f t="shared" si="93"/>
        <v>0</v>
      </c>
      <c r="I82" s="115">
        <f t="shared" si="93"/>
        <v>0</v>
      </c>
      <c r="J82" s="115">
        <f t="shared" si="93"/>
        <v>0</v>
      </c>
      <c r="K82" s="115">
        <f t="shared" si="93"/>
        <v>0</v>
      </c>
      <c r="L82" s="115">
        <f t="shared" si="93"/>
        <v>0</v>
      </c>
      <c r="M82" s="115">
        <f t="shared" si="93"/>
        <v>0</v>
      </c>
      <c r="N82" s="115">
        <f t="shared" si="93"/>
        <v>0</v>
      </c>
      <c r="O82" s="115">
        <f t="shared" si="93"/>
        <v>0</v>
      </c>
      <c r="P82" s="115">
        <f t="shared" si="93"/>
        <v>0</v>
      </c>
      <c r="Q82" s="115">
        <f t="shared" si="93"/>
        <v>0</v>
      </c>
      <c r="R82" s="115">
        <f t="shared" si="93"/>
        <v>0</v>
      </c>
      <c r="S82" s="115">
        <f t="shared" si="93"/>
        <v>0</v>
      </c>
      <c r="T82" s="115">
        <f t="shared" si="93"/>
        <v>0</v>
      </c>
      <c r="U82" s="115">
        <f t="shared" si="93"/>
        <v>0</v>
      </c>
      <c r="V82" s="115">
        <f t="shared" si="93"/>
        <v>0</v>
      </c>
      <c r="W82" s="115">
        <f t="shared" si="93"/>
        <v>0</v>
      </c>
      <c r="X82" s="115">
        <f t="shared" si="93"/>
        <v>0</v>
      </c>
      <c r="Y82" s="115">
        <f t="shared" si="93"/>
        <v>0</v>
      </c>
      <c r="Z82" s="115">
        <f t="shared" si="93"/>
        <v>0</v>
      </c>
      <c r="AA82" s="115">
        <f t="shared" si="93"/>
        <v>0</v>
      </c>
      <c r="AB82" s="115">
        <f t="shared" si="93"/>
        <v>0</v>
      </c>
      <c r="AC82" s="115">
        <f t="shared" si="93"/>
        <v>0</v>
      </c>
      <c r="AD82" s="115">
        <f t="shared" si="93"/>
        <v>0</v>
      </c>
      <c r="AE82" s="115">
        <f t="shared" si="93"/>
        <v>0</v>
      </c>
      <c r="AF82" s="115">
        <f t="shared" si="93"/>
        <v>0</v>
      </c>
    </row>
    <row r="83" spans="1:32" ht="15.75" customHeight="1">
      <c r="A83" s="68" t="s">
        <v>88</v>
      </c>
      <c r="B83" s="112"/>
      <c r="C83" s="115">
        <f>C10-C58</f>
        <v>0</v>
      </c>
      <c r="D83" s="115">
        <f aca="true" t="shared" si="94" ref="D83:AF83">D10-D58</f>
        <v>0</v>
      </c>
      <c r="E83" s="115">
        <f t="shared" si="94"/>
        <v>0</v>
      </c>
      <c r="F83" s="115">
        <f t="shared" si="94"/>
        <v>0</v>
      </c>
      <c r="G83" s="115">
        <f t="shared" si="94"/>
        <v>0</v>
      </c>
      <c r="H83" s="115">
        <f t="shared" si="94"/>
        <v>0</v>
      </c>
      <c r="I83" s="115">
        <f t="shared" si="94"/>
        <v>0</v>
      </c>
      <c r="J83" s="115">
        <f t="shared" si="94"/>
        <v>0</v>
      </c>
      <c r="K83" s="115">
        <f t="shared" si="94"/>
        <v>0</v>
      </c>
      <c r="L83" s="115">
        <f t="shared" si="94"/>
        <v>0</v>
      </c>
      <c r="M83" s="115">
        <f t="shared" si="94"/>
        <v>0</v>
      </c>
      <c r="N83" s="115">
        <f t="shared" si="94"/>
        <v>0</v>
      </c>
      <c r="O83" s="115">
        <f t="shared" si="94"/>
        <v>0</v>
      </c>
      <c r="P83" s="115">
        <f t="shared" si="94"/>
        <v>0</v>
      </c>
      <c r="Q83" s="115">
        <f t="shared" si="94"/>
        <v>0</v>
      </c>
      <c r="R83" s="115">
        <f t="shared" si="94"/>
        <v>0</v>
      </c>
      <c r="S83" s="115">
        <f t="shared" si="94"/>
        <v>0</v>
      </c>
      <c r="T83" s="115">
        <f t="shared" si="94"/>
        <v>0</v>
      </c>
      <c r="U83" s="115">
        <f t="shared" si="94"/>
        <v>0</v>
      </c>
      <c r="V83" s="115">
        <f t="shared" si="94"/>
        <v>0</v>
      </c>
      <c r="W83" s="115">
        <f t="shared" si="94"/>
        <v>0</v>
      </c>
      <c r="X83" s="115">
        <f t="shared" si="94"/>
        <v>0</v>
      </c>
      <c r="Y83" s="115">
        <f t="shared" si="94"/>
        <v>0</v>
      </c>
      <c r="Z83" s="115">
        <f t="shared" si="94"/>
        <v>0</v>
      </c>
      <c r="AA83" s="115">
        <f t="shared" si="94"/>
        <v>0</v>
      </c>
      <c r="AB83" s="115">
        <f t="shared" si="94"/>
        <v>0</v>
      </c>
      <c r="AC83" s="115">
        <f t="shared" si="94"/>
        <v>0</v>
      </c>
      <c r="AD83" s="115">
        <f t="shared" si="94"/>
        <v>0</v>
      </c>
      <c r="AE83" s="115">
        <f t="shared" si="94"/>
        <v>0</v>
      </c>
      <c r="AF83" s="115">
        <f t="shared" si="94"/>
        <v>0</v>
      </c>
    </row>
    <row r="84" spans="1:32" ht="15.75" customHeight="1">
      <c r="A84" s="68" t="s">
        <v>89</v>
      </c>
      <c r="B84" s="112"/>
      <c r="C84" s="112"/>
      <c r="D84" s="112"/>
      <c r="E84" s="112">
        <f>IF((E10-E61)&lt;0,E10-E61,)</f>
        <v>0</v>
      </c>
      <c r="F84" s="112">
        <f>IF((F10-F61)&lt;0,F10-F61,)</f>
        <v>0</v>
      </c>
      <c r="G84" s="112">
        <f>IF((G10-G61)&lt;0,G10-G61,)</f>
        <v>0</v>
      </c>
      <c r="H84" s="112">
        <f>IF((H10-H61)&lt;0,H10-H61,)</f>
        <v>0</v>
      </c>
      <c r="I84" s="112"/>
      <c r="J84" s="112"/>
      <c r="K84" s="112">
        <f aca="true" t="shared" si="95" ref="K84:AF84">IF((K10-K61)&lt;0,K10-K61,)</f>
        <v>0</v>
      </c>
      <c r="L84" s="112">
        <f t="shared" si="95"/>
        <v>0</v>
      </c>
      <c r="M84" s="112">
        <f t="shared" si="95"/>
        <v>0</v>
      </c>
      <c r="N84" s="112">
        <f t="shared" si="95"/>
        <v>0</v>
      </c>
      <c r="O84" s="112">
        <f t="shared" si="95"/>
        <v>0</v>
      </c>
      <c r="P84" s="112">
        <f t="shared" si="95"/>
        <v>0</v>
      </c>
      <c r="Q84" s="112">
        <f t="shared" si="95"/>
        <v>0</v>
      </c>
      <c r="R84" s="112">
        <f t="shared" si="95"/>
        <v>0</v>
      </c>
      <c r="S84" s="112">
        <f t="shared" si="95"/>
        <v>0</v>
      </c>
      <c r="T84" s="112">
        <f t="shared" si="95"/>
        <v>0</v>
      </c>
      <c r="U84" s="112">
        <f t="shared" si="95"/>
        <v>0</v>
      </c>
      <c r="V84" s="112">
        <f t="shared" si="95"/>
        <v>0</v>
      </c>
      <c r="W84" s="112">
        <f t="shared" si="95"/>
        <v>0</v>
      </c>
      <c r="X84" s="112">
        <f t="shared" si="95"/>
        <v>0</v>
      </c>
      <c r="Y84" s="112">
        <f t="shared" si="95"/>
        <v>0</v>
      </c>
      <c r="Z84" s="112">
        <f t="shared" si="95"/>
        <v>0</v>
      </c>
      <c r="AA84" s="112">
        <f t="shared" si="95"/>
        <v>0</v>
      </c>
      <c r="AB84" s="112">
        <f t="shared" si="95"/>
        <v>0</v>
      </c>
      <c r="AC84" s="112">
        <f t="shared" si="95"/>
        <v>0</v>
      </c>
      <c r="AD84" s="112">
        <f t="shared" si="95"/>
        <v>0</v>
      </c>
      <c r="AE84" s="112">
        <f t="shared" si="95"/>
        <v>0</v>
      </c>
      <c r="AF84" s="112">
        <f t="shared" si="95"/>
        <v>0</v>
      </c>
    </row>
    <row r="85" spans="1:32" ht="15.75" customHeight="1">
      <c r="A85" s="68" t="s">
        <v>90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</row>
    <row r="86" spans="1:32" ht="15.75" customHeight="1">
      <c r="A86" s="68" t="s">
        <v>91</v>
      </c>
      <c r="B86" s="112"/>
      <c r="C86" s="112">
        <f aca="true" t="shared" si="96" ref="C86:AF86">IF((C10-C63)&lt;0,C10-C63,)</f>
        <v>0</v>
      </c>
      <c r="D86" s="112">
        <f t="shared" si="96"/>
        <v>0</v>
      </c>
      <c r="E86" s="112">
        <f t="shared" si="96"/>
        <v>0</v>
      </c>
      <c r="F86" s="112">
        <f t="shared" si="96"/>
        <v>0</v>
      </c>
      <c r="G86" s="112">
        <f t="shared" si="96"/>
        <v>0</v>
      </c>
      <c r="H86" s="112">
        <f t="shared" si="96"/>
        <v>0</v>
      </c>
      <c r="I86" s="112">
        <f t="shared" si="96"/>
        <v>0</v>
      </c>
      <c r="J86" s="112">
        <f t="shared" si="96"/>
        <v>0</v>
      </c>
      <c r="K86" s="112">
        <f t="shared" si="96"/>
        <v>0</v>
      </c>
      <c r="L86" s="112">
        <f t="shared" si="96"/>
        <v>0</v>
      </c>
      <c r="M86" s="112">
        <f t="shared" si="96"/>
        <v>0</v>
      </c>
      <c r="N86" s="112">
        <f t="shared" si="96"/>
        <v>0</v>
      </c>
      <c r="O86" s="112">
        <f t="shared" si="96"/>
        <v>0</v>
      </c>
      <c r="P86" s="112">
        <f t="shared" si="96"/>
        <v>0</v>
      </c>
      <c r="Q86" s="112">
        <f t="shared" si="96"/>
        <v>0</v>
      </c>
      <c r="R86" s="112">
        <f t="shared" si="96"/>
        <v>0</v>
      </c>
      <c r="S86" s="112">
        <f t="shared" si="96"/>
        <v>0</v>
      </c>
      <c r="T86" s="112">
        <f t="shared" si="96"/>
        <v>0</v>
      </c>
      <c r="U86" s="112">
        <f t="shared" si="96"/>
        <v>0</v>
      </c>
      <c r="V86" s="112">
        <f t="shared" si="96"/>
        <v>0</v>
      </c>
      <c r="W86" s="112">
        <f t="shared" si="96"/>
        <v>0</v>
      </c>
      <c r="X86" s="112">
        <f t="shared" si="96"/>
        <v>0</v>
      </c>
      <c r="Y86" s="112">
        <f t="shared" si="96"/>
        <v>0</v>
      </c>
      <c r="Z86" s="112">
        <f t="shared" si="96"/>
        <v>0</v>
      </c>
      <c r="AA86" s="112">
        <f t="shared" si="96"/>
        <v>0</v>
      </c>
      <c r="AB86" s="112">
        <f t="shared" si="96"/>
        <v>0</v>
      </c>
      <c r="AC86" s="112">
        <f t="shared" si="96"/>
        <v>0</v>
      </c>
      <c r="AD86" s="112">
        <f t="shared" si="96"/>
        <v>0</v>
      </c>
      <c r="AE86" s="112">
        <f t="shared" si="96"/>
        <v>0</v>
      </c>
      <c r="AF86" s="112">
        <f t="shared" si="96"/>
        <v>0</v>
      </c>
    </row>
  </sheetData>
  <sheetProtection password="9DDB" sheet="1"/>
  <mergeCells count="38">
    <mergeCell ref="BF7:BJ7"/>
    <mergeCell ref="A1:AF1"/>
    <mergeCell ref="B6:B8"/>
    <mergeCell ref="BE6:BJ6"/>
    <mergeCell ref="AG7:AG8"/>
    <mergeCell ref="AH7:AL7"/>
    <mergeCell ref="AM7:AM8"/>
    <mergeCell ref="AN7:AR7"/>
    <mergeCell ref="AS7:AS8"/>
    <mergeCell ref="AB7:AF7"/>
    <mergeCell ref="AT7:AX7"/>
    <mergeCell ref="AY7:AY8"/>
    <mergeCell ref="AZ7:BD7"/>
    <mergeCell ref="BE7:BE8"/>
    <mergeCell ref="AG6:AL6"/>
    <mergeCell ref="AM6:AR6"/>
    <mergeCell ref="AS6:AX6"/>
    <mergeCell ref="AY6:BD6"/>
    <mergeCell ref="L4:U4"/>
    <mergeCell ref="A6:A8"/>
    <mergeCell ref="D7:H7"/>
    <mergeCell ref="I6:N6"/>
    <mergeCell ref="P7:T7"/>
    <mergeCell ref="AA7:AA8"/>
    <mergeCell ref="I7:I8"/>
    <mergeCell ref="O7:O8"/>
    <mergeCell ref="V7:Z7"/>
    <mergeCell ref="AA6:AF6"/>
    <mergeCell ref="W3:AI3"/>
    <mergeCell ref="U7:U8"/>
    <mergeCell ref="U6:Z6"/>
    <mergeCell ref="C7:C8"/>
    <mergeCell ref="J7:N7"/>
    <mergeCell ref="I3:K3"/>
    <mergeCell ref="I4:K4"/>
    <mergeCell ref="L3:U3"/>
    <mergeCell ref="C6:H6"/>
    <mergeCell ref="O6:T6"/>
  </mergeCells>
  <dataValidations count="20">
    <dataValidation type="whole" operator="greaterThanOrEqual" allowBlank="1" showInputMessage="1" showErrorMessage="1" errorTitle="Nhập sai dữ liệu!" error="Hãy kiểm tra: Số HS phải là số nguyên dương.&#10;Hãy nhập lại!" sqref="C63:AF63 AC61:AF61 U62 O62 I62 C62 AA62 W61:Z61 Q61:T61 C11:C12 U11:U12 AA11:AA12 I11:I12 O11:O12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I61:J61 C61:D61 AA61:AB61 U61:V61 O61:P61">
      <formula1>0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 nữ hoặc số HSDT trong khối.&#10;Hãy nhập lại!" sqref="L11:L12 R11:R12 X11:X12 AD11:AD12 F11:F12">
      <formula1>MIN(J11:K11)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 trong khối.&#10;Hãy nhập lại!" sqref="H11:H12 N11:N12 T11:T12 Z11:Z12 AF11:AF12">
      <formula1>C11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 trong khối.&#10;Hãy nhập lại!" sqref="G11:G12 M11:M12 S11:S12 Y11:Y12 AE11:AE12">
      <formula1>C11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 trong khối.&#10;Hãy nhập lại!" sqref="E11:E12 K11:K12 Q11:Q12 W11:W12 AC11:AC12">
      <formula1>C11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 trong khối.&#10;Hãy nhập lại!" sqref="D11:D12 J11:J12 P11:P12 V11:V12 AB11:AB12">
      <formula1>C11</formula1>
    </dataValidation>
    <dataValidation type="whole" operator="lessThanOrEqual" showInputMessage="1" showErrorMessage="1" errorTitle="Nhập sai dữ liệu!" error="Hãy kiểm tra: &#10;- Số HS phải là số nguyên dương.&#10;- Số HS không được lớn hơn tổng số HS môn Tiếng Việt.&#10;Hãy nhập lại!" sqref="C14:C15 U14:U15 I14:I15 O14:O15 AA14:AA15 C17:C18 U17:U18 I17:I18 O17:O18 AA17:AA18 C20:C21 I20:I21 O20:O21 U23:U24 AA23:AA24 U26:U27 AA26:AA27 C29:C30 U29:U30 I29:I30 O29:O30 AA29:AA30 C32:C33 U32:U33 I32:I33 O32:O33 AA32:AA33 C35:C36 U35:U36 I35:I36 O35:O36 AA35:AA36 C38:C39 U38:U39 I38:I39 O38:O39 AA38:AA39 C41:C42 U41:U42 I41:I42 O41:O42 AA41:AA42 U44:U45 AA44:AA45 G44:K45 C64:C68 C59:C60 U59:U60 I59:I60 O59:O60 AA59:AA60 U64:U68 I64:I68 O64:O68 AA64:AA68 C47:C54 C56:C57 U56:U57 I56:I57 O56:O57 AA56:AA57 M44:O45 C44:E45 AB49:AF49 D49:H49 J49:N49 P49:T49 V49:Z49 U47:U54 I47:I54 O47:O54 AA47:AA54 D52:H52 J52:N52 P52:T52 V52:Z52 AB52:AF52">
      <formula1>C$10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 nữ hoặc số HSDT.&#10;Hãy nhập lại!" sqref="F14:F15 L14:L15 X14:X15 R14:R15 AD14:AD15 F17:F18 L17:L18 X17:X18 R17:R18 AD17:AD18 F20:F21 L20:L21 R20:R21 X23:X24 AD23:AD24 X26:X27 AD26:AD27 F29:F30 L29:L30 X29:X30 R29:R30 AD29:AD30 F32:F33 L32:L33 X32:X33 R32:R33 AD32:AD33 F35:F36 L35:L36 X35:X36 R35:R36 AD35:AD36 F38:F39 L38:L39 X38:X39 R38:R39 AD38:AD39 F41:F42 L41:L42 X41:X42 R41:R42 AD41:AD42 X44:X45 R44:R45 AD44:AD45 R53:R54 AD53:AD54 F53:F54 L53:L54 AD62 F59:F60 L59:L60 X59:X60 R59:R60 AD59:AD60 L64:L68 X64:X68 R64:R68 AD64:AD68 F64:F68 F62 L62 R62 X62 F44:F45 AD56:AD57 R56:R57 X56:X57 L56:L57 F56:F57 L44:L45 F47:F48 AD47:AD48 R47:R48 X47:X48 L47:L48 L50:L51 F50:F51 AD50:AD51 R50:R51 X50:X51 X53:X54">
      <formula1>MIN(D14:E14)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14:E15 K14:K15 Q14:Q15 W14:W15 AC14:AC15 E17:E18 K17:K18 Q17:Q18 W17:W18 AC17:AC18 E20:E21 K20:K21 Q20:Q21 W23:W24 AC23:AC24 W26:W27 AC26:AC27 E29:E30 K29:K30 Q29:Q30 W29:W30 AC29:AC30 E32:E33 K32:K33 Q32:Q33 W32:W33 AC32:AC33 E35:E36 K35:K36 Q35:Q36 W35:W36 AC35:AC36 E38:E39 K38:K39 Q38:Q39 W38:W39 AC38:AC39 E41:E42 K41:K42 Q41:Q42 W41:W42 AC41:AC42 Q44:Q45 W44:W45 AC44:AC45 W53:W54 AC53:AC54 E53:E54 K53:K54 E64:E68 E56:E57 K56:K57 Q56:Q57 W56:W57 AC56:AC57 AC64:AC68 W64:W68 Q64:Q68 K64:K68 AC59:AC60 W59:W60 Q59:Q60 K59:K60 E59:E60 E47:E48 AC47:AC48 W47:W48 Q47:Q48 K47:K48 K50:K51 E50:E51 AC50:AC51 W50:W51 Q50:Q51 Q53:Q54">
      <formula1>MIN(C14,E$10)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14:D15 J14:J15 P14:P15 V14:V15 AB14:AB15 D17:D18 J17:J18 P17:P18 V17:V18 AB17:AB18 D20:D21 J20:J21 P20:P21 V23:V24 AB23:AB24 V26:V27 AB26:AB27 D29:D30 J29:J30 P29:P30 V29:V30 AB29:AB30 D32:D33 J32:J33 P32:P33 V32:V33 AB32:AB33 D35:D36 J35:J36 P35:P36 V35:V36 AB35:AB36 D38:D39 J38:J39 P38:P39 V38:V39 AB38:AB39 D41:D42 J41:J42 P41:P42 V41:V42 AB41:AB42 P44:P45 V44:V45 AB44:AB45 V53:V54 AB53:AB54 D53:D54 J53:J54 D64:D68 D56:D57 J56:J57 P56:P57 V56:V57 AB56:AB57 AB64:AB68 V64:V68 P64:P68 J64:J68 AB59:AB60 V59:V60 P59:P60 J59:J60 D59:D60 D47:D48 AB47:AB48 V47:V48 P47:P48 J47:J48 J50:J51 D50:D51 AB50:AB51 V50:V51 P50:P51 P53:P54">
      <formula1>MIN(C14,D$10)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14:G15 M14:M15 S14:S15 Y14:Y15 AE14:AE15 G17:G18 M17:M18 S17:S18 Y17:Y18 AE17:AE18 G20:G21 M20:M21 S20:S21 Y23:Y24 AE23:AE24 Y26:Y27 AE26:AE27 G29:G30 M29:M30 S29:S30 Y29:Y30 AE29:AE30 G32:G33 M32:M33 S32:S33 Y32:Y33 AE32:AE33 G35:G36 M35:M36 S35:S36 Y35:Y36 AE35:AE36 G38:G39 M38:M39 S38:S39 Y38:Y39 AE38:AE39 G41:G42 M41:M42 S41:S42 Y41:Y42 AE41:AE42 S44:S45 Y44:Y45 AE44:AE45 Y53:Y54 AE53:AE54 G53:G54 M53:M54 G64:G68 G56:G57 M56:M57 S56:S57 Y56:Y57 AE56:AE57 AE64:AE68 Y64:Y68 S64:S68 M64:M68 AE59:AE60 Y59:Y60 S59:S60 M59:M60 G59:G60 G47:G48 AE47:AE48 Y47:Y48 S47:S48 M47:M48 M50:M51 G50:G51 AE50:AE51 Y50:Y51 S50:S51 S53:S54">
      <formula1>MIN(C14,G$10)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14:H15 N14:N15 T14:T15 Z14:Z15 AF14:AF15 H17:H18 N17:N18 T17:T18 Z17:Z18 AF17:AF18 H20:H21 N20:N21 T20:T21 Z23:Z24 AF23:AF24 Z26:Z27 AF26:AF27 H29:H30 N29:N30 T29:T30 Z29:Z30 AF29:AF30 H32:H33 N32:N33 T32:T33 Z32:Z33 AF32:AF33 H35:H36 N35:N36 T35:T36 Z35:Z36 AF35:AF36 H38:H39 N38:N39 T38:T39 Z38:Z39 AF38:AF39 H41:H42 N41:N42 T41:T42 Z41:Z42 AF41:AF42 T44:T45 Z44:Z45 AF44:AF45 Z53:Z54 H53:H54 T53:T54 N53:N54 H64:H68 H56:H57 N56:N57 T56:T57 Z56:Z57 AF56:AF57 AF64:AF68 Z64:Z68 T64:T68 N64:N68 AF59:AF60 Z59:Z60 T59:T60 N59:N60 H59:H60 H47:H48 AF47:AF48 Z47:Z48 T47:T48 N47:N48 N50:N51 H50:H51 Z50:Z51 T50:T51 AF50:AF51 AF53:AF54">
      <formula1>MIN(C14,H$10)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.&#10;Hãy nhập lại!" sqref="D62 J62 P62 V62 AB62">
      <formula1>C62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.&#10;Hãy nhập lại!" sqref="E62 K62 Q62 W62 AC62">
      <formula1>C62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Hãy nhập lại!" sqref="G62 M62 S62 Y62 AE62">
      <formula1>C62</formula1>
    </dataValidation>
    <dataValidation type="whole" operator="lessThanOrEqual" showInputMessage="1" showErrorMessage="1" errorTitle="Nhập sai dữ liệu!" error="Hãy kiểm tra: &#10;- Số HS phải là số nguyên dương.&#10;- Số HSDT không lớn hơn số HSDT môn Tiếng Việt.&#10;Hãy nhập lại!" sqref="K61 E61">
      <formula1>K$10</formula1>
    </dataValidation>
    <dataValidation type="whole" operator="lessThanOrEqual" showInputMessage="1" showErrorMessage="1" errorTitle="Nhập sai dữ liệu!" error="Hãy kiểm tra: &#10;- Số HS phải là số nguyên dương.&#10;- Số HS nữ DT không lớn hơn số HSDT.&#10;- Số HS nữ DT không lớn hơn số nữ DT môn Tiếng Việt.&#10;Hãy nhập lại!" sqref="L61 F61">
      <formula1>MIN(K61,L$10)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M61 G61">
      <formula1>MIN(K61,M$10)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.&#10;- Số HS khuyết tật không lớn hơn số HS  khuyết tật môn Tiếng Việt.&#10;Hãy nhập lại!" sqref="N61 H61">
      <formula1>MIN(K61,N$10)</formula1>
    </dataValidation>
  </dataValidations>
  <printOptions horizontalCentered="1"/>
  <pageMargins left="0.1968503937007874" right="0.11811023622047245" top="0.1968503937007874" bottom="0.03937007874015748" header="0.15748031496062992" footer="0.07874015748031496"/>
  <pageSetup fitToWidth="3" horizontalDpi="600" verticalDpi="600" orientation="landscape" paperSize="9" r:id="rId1"/>
  <rowBreaks count="2" manualBreakCount="2">
    <brk id="27" max="255" man="1"/>
    <brk id="68" max="255" man="1"/>
  </rowBreaks>
  <colBreaks count="1" manualBreakCount="1">
    <brk id="32" max="65535" man="1"/>
  </colBreaks>
  <ignoredErrors>
    <ignoredError sqref="B61 AS6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K71"/>
  <sheetViews>
    <sheetView showGridLines="0" showZeros="0"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G47" sqref="AG47"/>
    </sheetView>
  </sheetViews>
  <sheetFormatPr defaultColWidth="9.00390625" defaultRowHeight="15.75" customHeight="1"/>
  <cols>
    <col min="1" max="1" width="18.25390625" style="1" customWidth="1"/>
    <col min="2" max="2" width="6.125" style="1" customWidth="1"/>
    <col min="3" max="6" width="3.75390625" style="1" customWidth="1"/>
    <col min="7" max="8" width="3.25390625" style="21" customWidth="1"/>
    <col min="9" max="12" width="3.75390625" style="21" customWidth="1"/>
    <col min="13" max="14" width="3.25390625" style="21" customWidth="1"/>
    <col min="15" max="18" width="3.75390625" style="21" customWidth="1"/>
    <col min="19" max="20" width="3.25390625" style="21" customWidth="1"/>
    <col min="21" max="24" width="3.75390625" style="21" customWidth="1"/>
    <col min="25" max="26" width="3.25390625" style="21" customWidth="1"/>
    <col min="27" max="30" width="3.75390625" style="21" customWidth="1"/>
    <col min="31" max="32" width="3.25390625" style="21" customWidth="1"/>
    <col min="33" max="37" width="3.50390625" style="22" customWidth="1"/>
    <col min="38" max="38" width="3.50390625" style="0" customWidth="1"/>
    <col min="39" max="39" width="4.375" style="0" customWidth="1"/>
    <col min="40" max="40" width="3.50390625" style="0" customWidth="1"/>
    <col min="41" max="47" width="3.50390625" style="21" customWidth="1"/>
    <col min="48" max="62" width="3.50390625" style="1" customWidth="1"/>
    <col min="63" max="63" width="3.875" style="1" customWidth="1"/>
    <col min="64" max="16384" width="9.00390625" style="1" customWidth="1"/>
  </cols>
  <sheetData>
    <row r="1" spans="1:32" ht="24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37">
        <f>IF(AND(COUNT(AG9:BK65)=1500,COUNTIF(B66:AF71,0)+COUNTBLANK(B66:AF71)=186),"","Còn lỗi. Kiểm tra lại!")</f>
      </c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05"/>
      <c r="AF1" s="105"/>
    </row>
    <row r="2" spans="1:32" ht="15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</row>
    <row r="3" spans="1:32" ht="15.75" customHeight="1">
      <c r="A3" s="38"/>
      <c r="B3" s="38"/>
      <c r="C3" s="38"/>
      <c r="D3" s="38"/>
      <c r="E3" s="38"/>
      <c r="F3" s="38"/>
      <c r="G3" s="38"/>
      <c r="H3" s="38"/>
      <c r="I3" s="138"/>
      <c r="J3" s="138"/>
      <c r="K3" s="138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9:21" ht="15.75" customHeight="1">
      <c r="I4" s="138"/>
      <c r="J4" s="138"/>
      <c r="K4" s="138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1:32" ht="15.75" customHeight="1">
      <c r="A5" s="84" t="s">
        <v>69</v>
      </c>
      <c r="B5" s="39"/>
      <c r="C5" s="40"/>
      <c r="D5" s="40"/>
      <c r="E5" s="40"/>
      <c r="F5" s="4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62" ht="21.75" customHeight="1">
      <c r="A6" s="121"/>
      <c r="B6" s="131" t="s">
        <v>67</v>
      </c>
      <c r="C6" s="121" t="s">
        <v>33</v>
      </c>
      <c r="D6" s="121"/>
      <c r="E6" s="121"/>
      <c r="F6" s="121"/>
      <c r="G6" s="121"/>
      <c r="H6" s="121"/>
      <c r="I6" s="121" t="s">
        <v>34</v>
      </c>
      <c r="J6" s="121"/>
      <c r="K6" s="121"/>
      <c r="L6" s="121"/>
      <c r="M6" s="121"/>
      <c r="N6" s="121"/>
      <c r="O6" s="121" t="s">
        <v>35</v>
      </c>
      <c r="P6" s="121"/>
      <c r="Q6" s="121"/>
      <c r="R6" s="121"/>
      <c r="S6" s="121"/>
      <c r="T6" s="121"/>
      <c r="U6" s="134" t="s">
        <v>36</v>
      </c>
      <c r="V6" s="135"/>
      <c r="W6" s="135"/>
      <c r="X6" s="135"/>
      <c r="Y6" s="135"/>
      <c r="Z6" s="136"/>
      <c r="AA6" s="121" t="s">
        <v>37</v>
      </c>
      <c r="AB6" s="121"/>
      <c r="AC6" s="121"/>
      <c r="AD6" s="121"/>
      <c r="AE6" s="121"/>
      <c r="AF6" s="121"/>
      <c r="AG6" s="129" t="s">
        <v>33</v>
      </c>
      <c r="AH6" s="126"/>
      <c r="AI6" s="126"/>
      <c r="AJ6" s="126"/>
      <c r="AK6" s="126"/>
      <c r="AL6" s="127"/>
      <c r="AM6" s="129" t="s">
        <v>34</v>
      </c>
      <c r="AN6" s="126"/>
      <c r="AO6" s="126"/>
      <c r="AP6" s="126"/>
      <c r="AQ6" s="126"/>
      <c r="AR6" s="127"/>
      <c r="AS6" s="129" t="s">
        <v>35</v>
      </c>
      <c r="AT6" s="126"/>
      <c r="AU6" s="126"/>
      <c r="AV6" s="126"/>
      <c r="AW6" s="126"/>
      <c r="AX6" s="127"/>
      <c r="AY6" s="129" t="s">
        <v>36</v>
      </c>
      <c r="AZ6" s="126"/>
      <c r="BA6" s="126"/>
      <c r="BB6" s="126"/>
      <c r="BC6" s="126"/>
      <c r="BD6" s="127"/>
      <c r="BE6" s="129" t="s">
        <v>37</v>
      </c>
      <c r="BF6" s="126"/>
      <c r="BG6" s="126"/>
      <c r="BH6" s="126"/>
      <c r="BI6" s="126"/>
      <c r="BJ6" s="127"/>
    </row>
    <row r="7" spans="1:62" ht="20.25" customHeight="1">
      <c r="A7" s="121"/>
      <c r="B7" s="132"/>
      <c r="C7" s="120" t="s">
        <v>0</v>
      </c>
      <c r="D7" s="121" t="s">
        <v>43</v>
      </c>
      <c r="E7" s="121"/>
      <c r="F7" s="121"/>
      <c r="G7" s="121"/>
      <c r="H7" s="121"/>
      <c r="I7" s="120" t="s">
        <v>0</v>
      </c>
      <c r="J7" s="121" t="s">
        <v>43</v>
      </c>
      <c r="K7" s="121"/>
      <c r="L7" s="121"/>
      <c r="M7" s="121"/>
      <c r="N7" s="121"/>
      <c r="O7" s="120" t="s">
        <v>0</v>
      </c>
      <c r="P7" s="121" t="s">
        <v>43</v>
      </c>
      <c r="Q7" s="121"/>
      <c r="R7" s="121"/>
      <c r="S7" s="121"/>
      <c r="T7" s="121"/>
      <c r="U7" s="120" t="s">
        <v>0</v>
      </c>
      <c r="V7" s="121" t="s">
        <v>43</v>
      </c>
      <c r="W7" s="121"/>
      <c r="X7" s="121"/>
      <c r="Y7" s="121"/>
      <c r="Z7" s="121"/>
      <c r="AA7" s="120" t="s">
        <v>0</v>
      </c>
      <c r="AB7" s="121" t="s">
        <v>43</v>
      </c>
      <c r="AC7" s="121"/>
      <c r="AD7" s="121"/>
      <c r="AE7" s="121"/>
      <c r="AF7" s="121"/>
      <c r="AG7" s="128" t="s">
        <v>0</v>
      </c>
      <c r="AH7" s="126" t="s">
        <v>43</v>
      </c>
      <c r="AI7" s="126"/>
      <c r="AJ7" s="126"/>
      <c r="AK7" s="126"/>
      <c r="AL7" s="127"/>
      <c r="AM7" s="128" t="s">
        <v>0</v>
      </c>
      <c r="AN7" s="126" t="s">
        <v>43</v>
      </c>
      <c r="AO7" s="126"/>
      <c r="AP7" s="126"/>
      <c r="AQ7" s="126"/>
      <c r="AR7" s="127"/>
      <c r="AS7" s="128" t="s">
        <v>0</v>
      </c>
      <c r="AT7" s="126" t="s">
        <v>43</v>
      </c>
      <c r="AU7" s="126"/>
      <c r="AV7" s="126"/>
      <c r="AW7" s="126"/>
      <c r="AX7" s="127"/>
      <c r="AY7" s="128" t="s">
        <v>0</v>
      </c>
      <c r="AZ7" s="126" t="s">
        <v>43</v>
      </c>
      <c r="BA7" s="126"/>
      <c r="BB7" s="126"/>
      <c r="BC7" s="126"/>
      <c r="BD7" s="127"/>
      <c r="BE7" s="128" t="s">
        <v>0</v>
      </c>
      <c r="BF7" s="126" t="s">
        <v>43</v>
      </c>
      <c r="BG7" s="126"/>
      <c r="BH7" s="126"/>
      <c r="BI7" s="126"/>
      <c r="BJ7" s="127"/>
    </row>
    <row r="8" spans="1:62" ht="54.75" customHeight="1">
      <c r="A8" s="121"/>
      <c r="B8" s="133"/>
      <c r="C8" s="120"/>
      <c r="D8" s="28" t="s">
        <v>30</v>
      </c>
      <c r="E8" s="28" t="s">
        <v>1</v>
      </c>
      <c r="F8" s="28" t="s">
        <v>29</v>
      </c>
      <c r="G8" s="28" t="s">
        <v>32</v>
      </c>
      <c r="H8" s="28" t="s">
        <v>42</v>
      </c>
      <c r="I8" s="120"/>
      <c r="J8" s="28" t="s">
        <v>30</v>
      </c>
      <c r="K8" s="28" t="s">
        <v>1</v>
      </c>
      <c r="L8" s="28" t="s">
        <v>29</v>
      </c>
      <c r="M8" s="28" t="s">
        <v>32</v>
      </c>
      <c r="N8" s="28" t="s">
        <v>42</v>
      </c>
      <c r="O8" s="120"/>
      <c r="P8" s="28" t="s">
        <v>30</v>
      </c>
      <c r="Q8" s="28" t="s">
        <v>1</v>
      </c>
      <c r="R8" s="28" t="s">
        <v>29</v>
      </c>
      <c r="S8" s="28" t="s">
        <v>32</v>
      </c>
      <c r="T8" s="28" t="s">
        <v>42</v>
      </c>
      <c r="U8" s="120"/>
      <c r="V8" s="28" t="s">
        <v>30</v>
      </c>
      <c r="W8" s="28" t="s">
        <v>1</v>
      </c>
      <c r="X8" s="28" t="s">
        <v>29</v>
      </c>
      <c r="Y8" s="28" t="s">
        <v>32</v>
      </c>
      <c r="Z8" s="28" t="s">
        <v>42</v>
      </c>
      <c r="AA8" s="120"/>
      <c r="AB8" s="28" t="s">
        <v>30</v>
      </c>
      <c r="AC8" s="28" t="s">
        <v>1</v>
      </c>
      <c r="AD8" s="28" t="s">
        <v>29</v>
      </c>
      <c r="AE8" s="28" t="s">
        <v>32</v>
      </c>
      <c r="AF8" s="28" t="s">
        <v>42</v>
      </c>
      <c r="AG8" s="128"/>
      <c r="AH8" s="57" t="s">
        <v>30</v>
      </c>
      <c r="AI8" s="57" t="s">
        <v>1</v>
      </c>
      <c r="AJ8" s="57" t="s">
        <v>29</v>
      </c>
      <c r="AK8" s="57" t="s">
        <v>32</v>
      </c>
      <c r="AL8" s="58" t="s">
        <v>42</v>
      </c>
      <c r="AM8" s="128"/>
      <c r="AN8" s="57" t="s">
        <v>30</v>
      </c>
      <c r="AO8" s="57" t="s">
        <v>1</v>
      </c>
      <c r="AP8" s="57" t="s">
        <v>29</v>
      </c>
      <c r="AQ8" s="57" t="s">
        <v>32</v>
      </c>
      <c r="AR8" s="58" t="s">
        <v>42</v>
      </c>
      <c r="AS8" s="128"/>
      <c r="AT8" s="57" t="s">
        <v>30</v>
      </c>
      <c r="AU8" s="57" t="s">
        <v>1</v>
      </c>
      <c r="AV8" s="57" t="s">
        <v>29</v>
      </c>
      <c r="AW8" s="57" t="s">
        <v>32</v>
      </c>
      <c r="AX8" s="58" t="s">
        <v>42</v>
      </c>
      <c r="AY8" s="128"/>
      <c r="AZ8" s="57" t="s">
        <v>30</v>
      </c>
      <c r="BA8" s="57" t="s">
        <v>1</v>
      </c>
      <c r="BB8" s="57" t="s">
        <v>29</v>
      </c>
      <c r="BC8" s="57" t="s">
        <v>32</v>
      </c>
      <c r="BD8" s="58" t="s">
        <v>42</v>
      </c>
      <c r="BE8" s="128"/>
      <c r="BF8" s="57" t="s">
        <v>30</v>
      </c>
      <c r="BG8" s="57" t="s">
        <v>1</v>
      </c>
      <c r="BH8" s="57" t="s">
        <v>29</v>
      </c>
      <c r="BI8" s="57" t="s">
        <v>32</v>
      </c>
      <c r="BJ8" s="58" t="s">
        <v>42</v>
      </c>
    </row>
    <row r="9" spans="1:63" ht="18" customHeight="1">
      <c r="A9" s="31" t="s">
        <v>48</v>
      </c>
      <c r="B9" s="31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53"/>
      <c r="AH9" s="54">
        <f>IF(D9-C9&gt;0,D9-C9,)</f>
        <v>0</v>
      </c>
      <c r="AI9" s="54">
        <f>IF(E9-C9&gt;0,E9-C9,)</f>
        <v>0</v>
      </c>
      <c r="AJ9" s="54">
        <f>IF((F9-C9)&gt;0,F9-C9,IF((F9-D9)&gt;0,F9-D9,))</f>
        <v>0</v>
      </c>
      <c r="AK9" s="54">
        <f>IF(G9-C9&gt;0,G9-C9,)</f>
        <v>0</v>
      </c>
      <c r="AL9" s="55">
        <f>IF(H9-C9&gt;0,H9-C9,)</f>
        <v>0</v>
      </c>
      <c r="AM9" s="53"/>
      <c r="AN9" s="54">
        <f>IF(J9-I9&gt;0,J9-I9,)</f>
        <v>0</v>
      </c>
      <c r="AO9" s="54">
        <f>IF(K9-I9&gt;0,K9-I9,)</f>
        <v>0</v>
      </c>
      <c r="AP9" s="54">
        <f>IF((L9-I9)&gt;0,L9-I9,IF((L9-J9)&gt;0,L9-J9,))</f>
        <v>0</v>
      </c>
      <c r="AQ9" s="54">
        <f>IF(M9-I9&gt;0,M9-I9,)</f>
        <v>0</v>
      </c>
      <c r="AR9" s="55">
        <f>IF(N9-I9&gt;0,N9-I9,)</f>
        <v>0</v>
      </c>
      <c r="AS9" s="53"/>
      <c r="AT9" s="54">
        <f>IF(P9-O9&gt;0,P9-O9,)</f>
        <v>0</v>
      </c>
      <c r="AU9" s="54">
        <f>IF(Q9-O9&gt;0,Q9-O9,)</f>
        <v>0</v>
      </c>
      <c r="AV9" s="54">
        <f>IF((R9-O9)&gt;0,R9-O9,IF((R9-P9)&gt;0,R9-P9,))</f>
        <v>0</v>
      </c>
      <c r="AW9" s="54">
        <f>IF(S9-O9&gt;0,S9-O9,)</f>
        <v>0</v>
      </c>
      <c r="AX9" s="55">
        <f>IF(T9-O9&gt;0,T9-O9,)</f>
        <v>0</v>
      </c>
      <c r="AY9" s="53"/>
      <c r="AZ9" s="54">
        <f>IF(V9-U9&gt;0,V9-U9,)</f>
        <v>0</v>
      </c>
      <c r="BA9" s="54">
        <f>IF(W9-U9&gt;0,W9-U9,)</f>
        <v>0</v>
      </c>
      <c r="BB9" s="54">
        <f>IF((X9-U9)&gt;0,X9-U9,IF((X9-V9)&gt;0,X9-V9,))</f>
        <v>0</v>
      </c>
      <c r="BC9" s="54">
        <f>IF(Y9-U9&gt;0,Y9-U9,)</f>
        <v>0</v>
      </c>
      <c r="BD9" s="55">
        <f>IF(Z9-U9&gt;0,Z9-U9,)</f>
        <v>0</v>
      </c>
      <c r="BE9" s="53"/>
      <c r="BF9" s="54">
        <f>IF(AB9-AA9&gt;0,AB9-AA9,)</f>
        <v>0</v>
      </c>
      <c r="BG9" s="54">
        <f>IF(AC9-AA9&gt;0,AC9-AA9,)</f>
        <v>0</v>
      </c>
      <c r="BH9" s="54">
        <f>IF((AD9-AA9)&gt;0,AD9-AA9,IF((AD9-AB9)&gt;0,AD9-AB9,))</f>
        <v>0</v>
      </c>
      <c r="BI9" s="54">
        <f>IF(AE9-AA9&gt;0,AE9-AA9,)</f>
        <v>0</v>
      </c>
      <c r="BJ9" s="55">
        <f>IF(AF9-AA9&gt;0,AF9-AA9,)</f>
        <v>0</v>
      </c>
      <c r="BK9" s="59"/>
    </row>
    <row r="10" spans="1:63" ht="18" customHeight="1">
      <c r="A10" s="4" t="s">
        <v>2</v>
      </c>
      <c r="B10" s="61">
        <f>C10+I10+O10+U10+AA10</f>
        <v>1000</v>
      </c>
      <c r="C10" s="35">
        <f>SUM(C11:C17)</f>
        <v>240</v>
      </c>
      <c r="D10" s="35">
        <f aca="true" t="shared" si="0" ref="D10:AF10">SUM(D11:D17)</f>
        <v>131</v>
      </c>
      <c r="E10" s="35">
        <f t="shared" si="0"/>
        <v>5</v>
      </c>
      <c r="F10" s="35">
        <f t="shared" si="0"/>
        <v>1</v>
      </c>
      <c r="G10" s="35">
        <f t="shared" si="0"/>
        <v>0</v>
      </c>
      <c r="H10" s="35">
        <f t="shared" si="0"/>
        <v>0</v>
      </c>
      <c r="I10" s="35">
        <f t="shared" si="0"/>
        <v>228</v>
      </c>
      <c r="J10" s="35">
        <f t="shared" si="0"/>
        <v>104</v>
      </c>
      <c r="K10" s="35">
        <f t="shared" si="0"/>
        <v>4</v>
      </c>
      <c r="L10" s="35">
        <f t="shared" si="0"/>
        <v>3</v>
      </c>
      <c r="M10" s="35">
        <f t="shared" si="0"/>
        <v>0</v>
      </c>
      <c r="N10" s="35">
        <f t="shared" si="0"/>
        <v>0</v>
      </c>
      <c r="O10" s="35">
        <f t="shared" si="0"/>
        <v>164</v>
      </c>
      <c r="P10" s="35">
        <f t="shared" si="0"/>
        <v>91</v>
      </c>
      <c r="Q10" s="35">
        <f t="shared" si="0"/>
        <v>3</v>
      </c>
      <c r="R10" s="35">
        <f t="shared" si="0"/>
        <v>1</v>
      </c>
      <c r="S10" s="35">
        <f t="shared" si="0"/>
        <v>0</v>
      </c>
      <c r="T10" s="35">
        <f t="shared" si="0"/>
        <v>0</v>
      </c>
      <c r="U10" s="35">
        <f t="shared" si="0"/>
        <v>193</v>
      </c>
      <c r="V10" s="35">
        <f t="shared" si="0"/>
        <v>90</v>
      </c>
      <c r="W10" s="35">
        <f t="shared" si="0"/>
        <v>4</v>
      </c>
      <c r="X10" s="35">
        <f t="shared" si="0"/>
        <v>3</v>
      </c>
      <c r="Y10" s="35">
        <f t="shared" si="0"/>
        <v>0</v>
      </c>
      <c r="Z10" s="35">
        <f t="shared" si="0"/>
        <v>0</v>
      </c>
      <c r="AA10" s="35">
        <f t="shared" si="0"/>
        <v>175</v>
      </c>
      <c r="AB10" s="35">
        <f t="shared" si="0"/>
        <v>89</v>
      </c>
      <c r="AC10" s="35">
        <f t="shared" si="0"/>
        <v>2</v>
      </c>
      <c r="AD10" s="35">
        <f t="shared" si="0"/>
        <v>0</v>
      </c>
      <c r="AE10" s="35">
        <f t="shared" si="0"/>
        <v>0</v>
      </c>
      <c r="AF10" s="35">
        <f t="shared" si="0"/>
        <v>0</v>
      </c>
      <c r="AG10" s="106">
        <f>IF(C10&lt;&gt;'DanhGia-HS'!C10,"ER",)</f>
        <v>0</v>
      </c>
      <c r="AH10" s="54">
        <f>IF(D10&lt;&gt;'DanhGia-HS'!D10,"ER",)</f>
        <v>0</v>
      </c>
      <c r="AI10" s="54">
        <f>IF(E10&lt;&gt;'DanhGia-HS'!E10,"ER",)</f>
        <v>0</v>
      </c>
      <c r="AJ10" s="54">
        <f>IF(F10&lt;&gt;'DanhGia-HS'!F10,"ER",)</f>
        <v>0</v>
      </c>
      <c r="AK10" s="54">
        <f>IF(G10&lt;&gt;'DanhGia-HS'!G10,"ER",)</f>
        <v>0</v>
      </c>
      <c r="AL10" s="118">
        <f>IF(H10&lt;&gt;'DanhGia-HS'!H10,"ER",)</f>
        <v>0</v>
      </c>
      <c r="AM10" s="106">
        <f>IF(I10&lt;&gt;'DanhGia-HS'!I10,"ER",)</f>
        <v>0</v>
      </c>
      <c r="AN10" s="54">
        <f>IF(J10&lt;&gt;'DanhGia-HS'!J10,"ER",)</f>
        <v>0</v>
      </c>
      <c r="AO10" s="54">
        <f>IF(K10&lt;&gt;'DanhGia-HS'!K10,"ER",)</f>
        <v>0</v>
      </c>
      <c r="AP10" s="54">
        <f>IF(L10&lt;&gt;'DanhGia-HS'!L10,"ER",)</f>
        <v>0</v>
      </c>
      <c r="AQ10" s="54">
        <f>IF(M10&lt;&gt;'DanhGia-HS'!M10,"ER",)</f>
        <v>0</v>
      </c>
      <c r="AR10" s="118">
        <f>IF(N10&lt;&gt;'DanhGia-HS'!N10,"ER",)</f>
        <v>0</v>
      </c>
      <c r="AS10" s="106">
        <f>IF(O10&lt;&gt;'DanhGia-HS'!O10,"ER",)</f>
        <v>0</v>
      </c>
      <c r="AT10" s="54">
        <f>IF(P10&lt;&gt;'DanhGia-HS'!P10,"ER",)</f>
        <v>0</v>
      </c>
      <c r="AU10" s="54">
        <f>IF(Q10&lt;&gt;'DanhGia-HS'!Q10,"ER",)</f>
        <v>0</v>
      </c>
      <c r="AV10" s="54">
        <f>IF(R10&lt;&gt;'DanhGia-HS'!R10,"ER",)</f>
        <v>0</v>
      </c>
      <c r="AW10" s="54">
        <f>IF(S10&lt;&gt;'DanhGia-HS'!S10,"ER",)</f>
        <v>0</v>
      </c>
      <c r="AX10" s="118">
        <f>IF(T10&lt;&gt;'DanhGia-HS'!T10,"ER",)</f>
        <v>0</v>
      </c>
      <c r="AY10" s="106">
        <f>IF(U10&lt;&gt;'DanhGia-HS'!U10,"ER",)</f>
        <v>0</v>
      </c>
      <c r="AZ10" s="54">
        <f>IF(V10&lt;&gt;'DanhGia-HS'!V10,"ER",)</f>
        <v>0</v>
      </c>
      <c r="BA10" s="54">
        <f>IF(W10&lt;&gt;'DanhGia-HS'!W10,"ER",)</f>
        <v>0</v>
      </c>
      <c r="BB10" s="54">
        <f>IF(X10&lt;&gt;'DanhGia-HS'!X10,"ER",)</f>
        <v>0</v>
      </c>
      <c r="BC10" s="54">
        <f>IF(Y10&lt;&gt;'DanhGia-HS'!Y10,"ER",)</f>
        <v>0</v>
      </c>
      <c r="BD10" s="118">
        <f>IF(Z10&lt;&gt;'DanhGia-HS'!Z10,"ER",)</f>
        <v>0</v>
      </c>
      <c r="BE10" s="106">
        <f>IF(AA10&lt;&gt;'DanhGia-HS'!AA10,"ER",)</f>
        <v>0</v>
      </c>
      <c r="BF10" s="54">
        <f>IF(AB10&lt;&gt;'DanhGia-HS'!AB10,"ER",)</f>
        <v>0</v>
      </c>
      <c r="BG10" s="54">
        <f>IF(AC10&lt;&gt;'DanhGia-HS'!AC10,"ER",)</f>
        <v>0</v>
      </c>
      <c r="BH10" s="54">
        <f>IF(AD10&lt;&gt;'DanhGia-HS'!AD10,"ER",)</f>
        <v>0</v>
      </c>
      <c r="BI10" s="54">
        <f>IF(AE10&lt;&gt;'DanhGia-HS'!AE10,"ER",)</f>
        <v>0</v>
      </c>
      <c r="BJ10" s="118">
        <f>IF(AF10&lt;&gt;'DanhGia-HS'!AF10,"ER",)</f>
        <v>0</v>
      </c>
      <c r="BK10" s="59"/>
    </row>
    <row r="11" spans="1:63" ht="18" customHeight="1">
      <c r="A11" s="3" t="s">
        <v>70</v>
      </c>
      <c r="B11" s="62">
        <f aca="true" t="shared" si="1" ref="B11:B17">C11+I11+O11+U11+AA11</f>
        <v>162</v>
      </c>
      <c r="C11" s="32">
        <v>44</v>
      </c>
      <c r="D11" s="32">
        <v>36</v>
      </c>
      <c r="E11" s="32"/>
      <c r="F11" s="32"/>
      <c r="G11" s="32"/>
      <c r="H11" s="33"/>
      <c r="I11" s="32">
        <v>16</v>
      </c>
      <c r="J11" s="32">
        <v>10</v>
      </c>
      <c r="K11" s="32">
        <v>1</v>
      </c>
      <c r="L11" s="32">
        <v>1</v>
      </c>
      <c r="M11" s="32"/>
      <c r="N11" s="33"/>
      <c r="O11" s="32">
        <v>31</v>
      </c>
      <c r="P11" s="32">
        <v>23</v>
      </c>
      <c r="Q11" s="32">
        <v>1</v>
      </c>
      <c r="R11" s="32"/>
      <c r="S11" s="32"/>
      <c r="T11" s="33"/>
      <c r="U11" s="32">
        <v>21</v>
      </c>
      <c r="V11" s="32">
        <v>12</v>
      </c>
      <c r="W11" s="32">
        <v>1</v>
      </c>
      <c r="X11" s="32">
        <v>1</v>
      </c>
      <c r="Y11" s="32"/>
      <c r="Z11" s="33"/>
      <c r="AA11" s="32">
        <v>50</v>
      </c>
      <c r="AB11" s="32">
        <v>22</v>
      </c>
      <c r="AC11" s="32">
        <v>2</v>
      </c>
      <c r="AD11" s="32"/>
      <c r="AE11" s="32"/>
      <c r="AF11" s="32"/>
      <c r="AG11" s="53"/>
      <c r="AH11" s="54">
        <f aca="true" t="shared" si="2" ref="AH11:AH65">IF(D11-C11&gt;0,D11-C11,)</f>
        <v>0</v>
      </c>
      <c r="AI11" s="54">
        <f aca="true" t="shared" si="3" ref="AI11:AI65">IF(E11-C11&gt;0,E11-C11,)</f>
        <v>0</v>
      </c>
      <c r="AJ11" s="56">
        <f aca="true" t="shared" si="4" ref="AJ11:AJ65">IF((F11-MIN(D11:E11))&gt;0,F11-MIN(D11:E11),)</f>
        <v>0</v>
      </c>
      <c r="AK11" s="54">
        <f aca="true" t="shared" si="5" ref="AK11:AK65">IF(G11-C11&gt;0,G11-C11,)</f>
        <v>0</v>
      </c>
      <c r="AL11" s="55">
        <f aca="true" t="shared" si="6" ref="AL11:AL65">IF(H11-C11&gt;0,H11-C11,)</f>
        <v>0</v>
      </c>
      <c r="AM11" s="53"/>
      <c r="AN11" s="54">
        <f aca="true" t="shared" si="7" ref="AN11:AN65">IF(J11-I11&gt;0,J11-I11,)</f>
        <v>0</v>
      </c>
      <c r="AO11" s="54">
        <f aca="true" t="shared" si="8" ref="AO11:AO65">IF(K11-I11&gt;0,K11-I11,)</f>
        <v>0</v>
      </c>
      <c r="AP11" s="56">
        <f aca="true" t="shared" si="9" ref="AP11:AP65">IF((L11-MIN(J11:K11))&gt;0,L11-MIN(J11:K11),)</f>
        <v>0</v>
      </c>
      <c r="AQ11" s="54">
        <f aca="true" t="shared" si="10" ref="AQ11:AQ65">IF(M11-I11&gt;0,M11-I11,)</f>
        <v>0</v>
      </c>
      <c r="AR11" s="55">
        <f aca="true" t="shared" si="11" ref="AR11:AR65">IF(N11-I11&gt;0,N11-I11,)</f>
        <v>0</v>
      </c>
      <c r="AS11" s="53"/>
      <c r="AT11" s="54">
        <f aca="true" t="shared" si="12" ref="AT11:AT65">IF(P11-O11&gt;0,P11-O11,)</f>
        <v>0</v>
      </c>
      <c r="AU11" s="54">
        <f aca="true" t="shared" si="13" ref="AU11:AU65">IF(Q11-O11&gt;0,Q11-O11,)</f>
        <v>0</v>
      </c>
      <c r="AV11" s="56">
        <f aca="true" t="shared" si="14" ref="AV11:AV65">IF((R11-MIN(P11:Q11))&gt;0,R11-MIN(P11:Q11),)</f>
        <v>0</v>
      </c>
      <c r="AW11" s="54">
        <f aca="true" t="shared" si="15" ref="AW11:AW65">IF(S11-O11&gt;0,S11-O11,)</f>
        <v>0</v>
      </c>
      <c r="AX11" s="55">
        <f aca="true" t="shared" si="16" ref="AX11:AX65">IF(T11-O11&gt;0,T11-O11,)</f>
        <v>0</v>
      </c>
      <c r="AY11" s="53"/>
      <c r="AZ11" s="54">
        <f aca="true" t="shared" si="17" ref="AZ11:AZ65">IF(V11-U11&gt;0,V11-U11,)</f>
        <v>0</v>
      </c>
      <c r="BA11" s="54">
        <f aca="true" t="shared" si="18" ref="BA11:BA65">IF(W11-U11&gt;0,W11-U11,)</f>
        <v>0</v>
      </c>
      <c r="BB11" s="56">
        <f aca="true" t="shared" si="19" ref="BB11:BB65">IF((X11-MIN(V11:W11))&gt;0,X11-MIN(V11:W11),)</f>
        <v>0</v>
      </c>
      <c r="BC11" s="54">
        <f aca="true" t="shared" si="20" ref="BC11:BC65">IF(Y11-U11&gt;0,Y11-U11,)</f>
        <v>0</v>
      </c>
      <c r="BD11" s="55">
        <f aca="true" t="shared" si="21" ref="BD11:BD65">IF(Z11-U11&gt;0,Z11-U11,)</f>
        <v>0</v>
      </c>
      <c r="BE11" s="53"/>
      <c r="BF11" s="54">
        <f aca="true" t="shared" si="22" ref="BF11:BF65">IF(AB11-AA11&gt;0,AB11-AA11,)</f>
        <v>0</v>
      </c>
      <c r="BG11" s="54">
        <f aca="true" t="shared" si="23" ref="BG11:BG65">IF(AC11-AA11&gt;0,AC11-AA11,)</f>
        <v>0</v>
      </c>
      <c r="BH11" s="54">
        <f aca="true" t="shared" si="24" ref="BH11:BH65">IF((AD11-AA11)&gt;0,AD11-AA11,IF((AD11-AB11)&gt;0,AD11-AB11,))</f>
        <v>0</v>
      </c>
      <c r="BI11" s="54">
        <f aca="true" t="shared" si="25" ref="BI11:BI65">IF(AE11-AA11&gt;0,AE11-AA11,)</f>
        <v>0</v>
      </c>
      <c r="BJ11" s="55">
        <f aca="true" t="shared" si="26" ref="BJ11:BJ65">IF(AF11-AA11&gt;0,AF11-AA11,)</f>
        <v>0</v>
      </c>
      <c r="BK11" s="59">
        <f>IF(COUNTIF(C11:AF11,"*")&lt;&gt;0,"Er",)</f>
        <v>0</v>
      </c>
    </row>
    <row r="12" spans="1:63" ht="18" customHeight="1">
      <c r="A12" s="3" t="s">
        <v>71</v>
      </c>
      <c r="B12" s="62">
        <f t="shared" si="1"/>
        <v>411</v>
      </c>
      <c r="C12" s="32">
        <v>99</v>
      </c>
      <c r="D12" s="32">
        <v>59</v>
      </c>
      <c r="E12" s="32">
        <v>3</v>
      </c>
      <c r="F12" s="32"/>
      <c r="G12" s="32"/>
      <c r="H12" s="33"/>
      <c r="I12" s="32">
        <v>99</v>
      </c>
      <c r="J12" s="32">
        <v>52</v>
      </c>
      <c r="K12" s="32">
        <v>0</v>
      </c>
      <c r="L12" s="32">
        <v>0</v>
      </c>
      <c r="M12" s="32"/>
      <c r="N12" s="33"/>
      <c r="O12" s="32">
        <v>65</v>
      </c>
      <c r="P12" s="32">
        <v>39</v>
      </c>
      <c r="Q12" s="32">
        <v>2</v>
      </c>
      <c r="R12" s="32">
        <v>1</v>
      </c>
      <c r="S12" s="32"/>
      <c r="T12" s="33"/>
      <c r="U12" s="32">
        <v>86</v>
      </c>
      <c r="V12" s="32">
        <v>45</v>
      </c>
      <c r="W12" s="32">
        <v>1</v>
      </c>
      <c r="X12" s="32">
        <v>1</v>
      </c>
      <c r="Y12" s="32"/>
      <c r="Z12" s="33"/>
      <c r="AA12" s="32">
        <v>62</v>
      </c>
      <c r="AB12" s="32">
        <v>23</v>
      </c>
      <c r="AC12" s="32"/>
      <c r="AD12" s="32"/>
      <c r="AE12" s="32"/>
      <c r="AF12" s="32"/>
      <c r="AG12" s="53"/>
      <c r="AH12" s="54">
        <f t="shared" si="2"/>
        <v>0</v>
      </c>
      <c r="AI12" s="54">
        <f t="shared" si="3"/>
        <v>0</v>
      </c>
      <c r="AJ12" s="56">
        <f t="shared" si="4"/>
        <v>0</v>
      </c>
      <c r="AK12" s="54">
        <f t="shared" si="5"/>
        <v>0</v>
      </c>
      <c r="AL12" s="55">
        <f t="shared" si="6"/>
        <v>0</v>
      </c>
      <c r="AM12" s="53"/>
      <c r="AN12" s="54">
        <f t="shared" si="7"/>
        <v>0</v>
      </c>
      <c r="AO12" s="54">
        <f t="shared" si="8"/>
        <v>0</v>
      </c>
      <c r="AP12" s="56">
        <f t="shared" si="9"/>
        <v>0</v>
      </c>
      <c r="AQ12" s="54">
        <f t="shared" si="10"/>
        <v>0</v>
      </c>
      <c r="AR12" s="55">
        <f t="shared" si="11"/>
        <v>0</v>
      </c>
      <c r="AS12" s="53"/>
      <c r="AT12" s="54">
        <f t="shared" si="12"/>
        <v>0</v>
      </c>
      <c r="AU12" s="54">
        <f t="shared" si="13"/>
        <v>0</v>
      </c>
      <c r="AV12" s="56">
        <f t="shared" si="14"/>
        <v>0</v>
      </c>
      <c r="AW12" s="54">
        <f t="shared" si="15"/>
        <v>0</v>
      </c>
      <c r="AX12" s="55">
        <f t="shared" si="16"/>
        <v>0</v>
      </c>
      <c r="AY12" s="53"/>
      <c r="AZ12" s="54">
        <f t="shared" si="17"/>
        <v>0</v>
      </c>
      <c r="BA12" s="54">
        <f t="shared" si="18"/>
        <v>0</v>
      </c>
      <c r="BB12" s="56">
        <f t="shared" si="19"/>
        <v>0</v>
      </c>
      <c r="BC12" s="54">
        <f t="shared" si="20"/>
        <v>0</v>
      </c>
      <c r="BD12" s="55">
        <f t="shared" si="21"/>
        <v>0</v>
      </c>
      <c r="BE12" s="53"/>
      <c r="BF12" s="54">
        <f t="shared" si="22"/>
        <v>0</v>
      </c>
      <c r="BG12" s="54">
        <f t="shared" si="23"/>
        <v>0</v>
      </c>
      <c r="BH12" s="54">
        <f t="shared" si="24"/>
        <v>0</v>
      </c>
      <c r="BI12" s="54">
        <f t="shared" si="25"/>
        <v>0</v>
      </c>
      <c r="BJ12" s="55">
        <f t="shared" si="26"/>
        <v>0</v>
      </c>
      <c r="BK12" s="59">
        <f aca="true" t="shared" si="27" ref="BK12:BK64">IF(COUNTIF(C12:AF12,"*")&lt;&gt;0,"Er",)</f>
        <v>0</v>
      </c>
    </row>
    <row r="13" spans="1:63" ht="18" customHeight="1">
      <c r="A13" s="3" t="s">
        <v>72</v>
      </c>
      <c r="B13" s="62">
        <f t="shared" si="1"/>
        <v>176</v>
      </c>
      <c r="C13" s="32">
        <v>61</v>
      </c>
      <c r="D13" s="32">
        <v>27</v>
      </c>
      <c r="E13" s="32">
        <v>1</v>
      </c>
      <c r="F13" s="32">
        <v>1</v>
      </c>
      <c r="G13" s="32"/>
      <c r="H13" s="33"/>
      <c r="I13" s="32">
        <v>41</v>
      </c>
      <c r="J13" s="32">
        <v>18</v>
      </c>
      <c r="K13" s="32">
        <v>3</v>
      </c>
      <c r="L13" s="32">
        <v>2</v>
      </c>
      <c r="M13" s="32"/>
      <c r="N13" s="33"/>
      <c r="O13" s="32">
        <v>29</v>
      </c>
      <c r="P13" s="32">
        <v>16</v>
      </c>
      <c r="Q13" s="32"/>
      <c r="R13" s="32"/>
      <c r="S13" s="32"/>
      <c r="T13" s="33"/>
      <c r="U13" s="32">
        <v>25</v>
      </c>
      <c r="V13" s="32">
        <v>10</v>
      </c>
      <c r="W13" s="32">
        <v>0</v>
      </c>
      <c r="X13" s="32"/>
      <c r="Y13" s="32"/>
      <c r="Z13" s="33"/>
      <c r="AA13" s="32">
        <v>20</v>
      </c>
      <c r="AB13" s="32">
        <v>15</v>
      </c>
      <c r="AC13" s="32"/>
      <c r="AD13" s="32"/>
      <c r="AE13" s="32"/>
      <c r="AF13" s="32"/>
      <c r="AG13" s="53"/>
      <c r="AH13" s="54">
        <f t="shared" si="2"/>
        <v>0</v>
      </c>
      <c r="AI13" s="54">
        <f t="shared" si="3"/>
        <v>0</v>
      </c>
      <c r="AJ13" s="56">
        <f t="shared" si="4"/>
        <v>0</v>
      </c>
      <c r="AK13" s="54">
        <f t="shared" si="5"/>
        <v>0</v>
      </c>
      <c r="AL13" s="55">
        <f t="shared" si="6"/>
        <v>0</v>
      </c>
      <c r="AM13" s="53"/>
      <c r="AN13" s="54">
        <f t="shared" si="7"/>
        <v>0</v>
      </c>
      <c r="AO13" s="54">
        <f t="shared" si="8"/>
        <v>0</v>
      </c>
      <c r="AP13" s="56">
        <f t="shared" si="9"/>
        <v>0</v>
      </c>
      <c r="AQ13" s="54">
        <f t="shared" si="10"/>
        <v>0</v>
      </c>
      <c r="AR13" s="55">
        <f t="shared" si="11"/>
        <v>0</v>
      </c>
      <c r="AS13" s="53"/>
      <c r="AT13" s="54">
        <f t="shared" si="12"/>
        <v>0</v>
      </c>
      <c r="AU13" s="54">
        <f t="shared" si="13"/>
        <v>0</v>
      </c>
      <c r="AV13" s="56">
        <f t="shared" si="14"/>
        <v>0</v>
      </c>
      <c r="AW13" s="54">
        <f t="shared" si="15"/>
        <v>0</v>
      </c>
      <c r="AX13" s="55">
        <f t="shared" si="16"/>
        <v>0</v>
      </c>
      <c r="AY13" s="53"/>
      <c r="AZ13" s="54">
        <f t="shared" si="17"/>
        <v>0</v>
      </c>
      <c r="BA13" s="54">
        <f t="shared" si="18"/>
        <v>0</v>
      </c>
      <c r="BB13" s="56">
        <f t="shared" si="19"/>
        <v>0</v>
      </c>
      <c r="BC13" s="54">
        <f t="shared" si="20"/>
        <v>0</v>
      </c>
      <c r="BD13" s="55">
        <f t="shared" si="21"/>
        <v>0</v>
      </c>
      <c r="BE13" s="53"/>
      <c r="BF13" s="54">
        <f t="shared" si="22"/>
        <v>0</v>
      </c>
      <c r="BG13" s="54">
        <f t="shared" si="23"/>
        <v>0</v>
      </c>
      <c r="BH13" s="54">
        <f t="shared" si="24"/>
        <v>0</v>
      </c>
      <c r="BI13" s="54">
        <f t="shared" si="25"/>
        <v>0</v>
      </c>
      <c r="BJ13" s="55">
        <f t="shared" si="26"/>
        <v>0</v>
      </c>
      <c r="BK13" s="59">
        <f t="shared" si="27"/>
        <v>0</v>
      </c>
    </row>
    <row r="14" spans="1:63" ht="18" customHeight="1">
      <c r="A14" s="3" t="s">
        <v>73</v>
      </c>
      <c r="B14" s="62">
        <f t="shared" si="1"/>
        <v>136</v>
      </c>
      <c r="C14" s="32">
        <v>17</v>
      </c>
      <c r="D14" s="32">
        <v>7</v>
      </c>
      <c r="E14" s="32"/>
      <c r="F14" s="32"/>
      <c r="G14" s="32"/>
      <c r="H14" s="33"/>
      <c r="I14" s="32">
        <v>47</v>
      </c>
      <c r="J14" s="32">
        <v>20</v>
      </c>
      <c r="K14" s="32"/>
      <c r="L14" s="32"/>
      <c r="M14" s="32"/>
      <c r="N14" s="33"/>
      <c r="O14" s="32">
        <v>19</v>
      </c>
      <c r="P14" s="32">
        <v>10</v>
      </c>
      <c r="Q14" s="32"/>
      <c r="R14" s="32"/>
      <c r="S14" s="32"/>
      <c r="T14" s="33"/>
      <c r="U14" s="32">
        <v>30</v>
      </c>
      <c r="V14" s="32">
        <v>14</v>
      </c>
      <c r="W14" s="32">
        <v>1</v>
      </c>
      <c r="X14" s="32"/>
      <c r="Y14" s="32"/>
      <c r="Z14" s="33"/>
      <c r="AA14" s="32">
        <v>23</v>
      </c>
      <c r="AB14" s="32">
        <v>17</v>
      </c>
      <c r="AC14" s="32"/>
      <c r="AD14" s="32"/>
      <c r="AE14" s="32"/>
      <c r="AF14" s="32"/>
      <c r="AG14" s="53"/>
      <c r="AH14" s="54">
        <f t="shared" si="2"/>
        <v>0</v>
      </c>
      <c r="AI14" s="54">
        <f t="shared" si="3"/>
        <v>0</v>
      </c>
      <c r="AJ14" s="56">
        <f t="shared" si="4"/>
        <v>0</v>
      </c>
      <c r="AK14" s="54">
        <f t="shared" si="5"/>
        <v>0</v>
      </c>
      <c r="AL14" s="55">
        <f t="shared" si="6"/>
        <v>0</v>
      </c>
      <c r="AM14" s="53"/>
      <c r="AN14" s="54">
        <f t="shared" si="7"/>
        <v>0</v>
      </c>
      <c r="AO14" s="54">
        <f t="shared" si="8"/>
        <v>0</v>
      </c>
      <c r="AP14" s="56">
        <f t="shared" si="9"/>
        <v>0</v>
      </c>
      <c r="AQ14" s="54">
        <f t="shared" si="10"/>
        <v>0</v>
      </c>
      <c r="AR14" s="55">
        <f t="shared" si="11"/>
        <v>0</v>
      </c>
      <c r="AS14" s="53"/>
      <c r="AT14" s="54">
        <f t="shared" si="12"/>
        <v>0</v>
      </c>
      <c r="AU14" s="54">
        <f t="shared" si="13"/>
        <v>0</v>
      </c>
      <c r="AV14" s="56">
        <f t="shared" si="14"/>
        <v>0</v>
      </c>
      <c r="AW14" s="54">
        <f t="shared" si="15"/>
        <v>0</v>
      </c>
      <c r="AX14" s="55">
        <f t="shared" si="16"/>
        <v>0</v>
      </c>
      <c r="AY14" s="53"/>
      <c r="AZ14" s="54">
        <f t="shared" si="17"/>
        <v>0</v>
      </c>
      <c r="BA14" s="54">
        <f t="shared" si="18"/>
        <v>0</v>
      </c>
      <c r="BB14" s="56">
        <f t="shared" si="19"/>
        <v>0</v>
      </c>
      <c r="BC14" s="54">
        <f t="shared" si="20"/>
        <v>0</v>
      </c>
      <c r="BD14" s="55">
        <f t="shared" si="21"/>
        <v>0</v>
      </c>
      <c r="BE14" s="53"/>
      <c r="BF14" s="54">
        <f t="shared" si="22"/>
        <v>0</v>
      </c>
      <c r="BG14" s="54">
        <f t="shared" si="23"/>
        <v>0</v>
      </c>
      <c r="BH14" s="54">
        <f t="shared" si="24"/>
        <v>0</v>
      </c>
      <c r="BI14" s="54">
        <f t="shared" si="25"/>
        <v>0</v>
      </c>
      <c r="BJ14" s="55">
        <f t="shared" si="26"/>
        <v>0</v>
      </c>
      <c r="BK14" s="59">
        <f t="shared" si="27"/>
        <v>0</v>
      </c>
    </row>
    <row r="15" spans="1:63" ht="18" customHeight="1">
      <c r="A15" s="3" t="s">
        <v>74</v>
      </c>
      <c r="B15" s="62">
        <f t="shared" si="1"/>
        <v>71</v>
      </c>
      <c r="C15" s="32">
        <v>13</v>
      </c>
      <c r="D15" s="32">
        <v>1</v>
      </c>
      <c r="E15" s="32">
        <v>1</v>
      </c>
      <c r="F15" s="32"/>
      <c r="G15" s="32"/>
      <c r="H15" s="33"/>
      <c r="I15" s="32">
        <v>10</v>
      </c>
      <c r="J15" s="32">
        <v>1</v>
      </c>
      <c r="K15" s="32"/>
      <c r="L15" s="32"/>
      <c r="M15" s="32"/>
      <c r="N15" s="33"/>
      <c r="O15" s="32">
        <v>17</v>
      </c>
      <c r="P15" s="32">
        <v>3</v>
      </c>
      <c r="Q15" s="32"/>
      <c r="R15" s="32"/>
      <c r="S15" s="32"/>
      <c r="T15" s="33"/>
      <c r="U15" s="32">
        <v>20</v>
      </c>
      <c r="V15" s="32">
        <v>5</v>
      </c>
      <c r="W15" s="32">
        <v>0</v>
      </c>
      <c r="X15" s="32"/>
      <c r="Y15" s="32"/>
      <c r="Z15" s="33"/>
      <c r="AA15" s="32">
        <v>11</v>
      </c>
      <c r="AB15" s="32">
        <v>7</v>
      </c>
      <c r="AC15" s="32"/>
      <c r="AD15" s="32"/>
      <c r="AE15" s="32"/>
      <c r="AF15" s="32"/>
      <c r="AG15" s="53"/>
      <c r="AH15" s="54">
        <f t="shared" si="2"/>
        <v>0</v>
      </c>
      <c r="AI15" s="54">
        <f t="shared" si="3"/>
        <v>0</v>
      </c>
      <c r="AJ15" s="56">
        <f t="shared" si="4"/>
        <v>0</v>
      </c>
      <c r="AK15" s="54">
        <f t="shared" si="5"/>
        <v>0</v>
      </c>
      <c r="AL15" s="55">
        <f t="shared" si="6"/>
        <v>0</v>
      </c>
      <c r="AM15" s="53"/>
      <c r="AN15" s="54">
        <f t="shared" si="7"/>
        <v>0</v>
      </c>
      <c r="AO15" s="54">
        <f t="shared" si="8"/>
        <v>0</v>
      </c>
      <c r="AP15" s="56">
        <f t="shared" si="9"/>
        <v>0</v>
      </c>
      <c r="AQ15" s="54">
        <f t="shared" si="10"/>
        <v>0</v>
      </c>
      <c r="AR15" s="55">
        <f t="shared" si="11"/>
        <v>0</v>
      </c>
      <c r="AS15" s="53"/>
      <c r="AT15" s="54">
        <f t="shared" si="12"/>
        <v>0</v>
      </c>
      <c r="AU15" s="54">
        <f t="shared" si="13"/>
        <v>0</v>
      </c>
      <c r="AV15" s="56">
        <f t="shared" si="14"/>
        <v>0</v>
      </c>
      <c r="AW15" s="54">
        <f t="shared" si="15"/>
        <v>0</v>
      </c>
      <c r="AX15" s="55">
        <f t="shared" si="16"/>
        <v>0</v>
      </c>
      <c r="AY15" s="53"/>
      <c r="AZ15" s="54">
        <f t="shared" si="17"/>
        <v>0</v>
      </c>
      <c r="BA15" s="54">
        <f t="shared" si="18"/>
        <v>0</v>
      </c>
      <c r="BB15" s="56">
        <f t="shared" si="19"/>
        <v>0</v>
      </c>
      <c r="BC15" s="54">
        <f t="shared" si="20"/>
        <v>0</v>
      </c>
      <c r="BD15" s="55">
        <f t="shared" si="21"/>
        <v>0</v>
      </c>
      <c r="BE15" s="53"/>
      <c r="BF15" s="54">
        <f t="shared" si="22"/>
        <v>0</v>
      </c>
      <c r="BG15" s="54">
        <f t="shared" si="23"/>
        <v>0</v>
      </c>
      <c r="BH15" s="54">
        <f t="shared" si="24"/>
        <v>0</v>
      </c>
      <c r="BI15" s="54">
        <f t="shared" si="25"/>
        <v>0</v>
      </c>
      <c r="BJ15" s="55">
        <f t="shared" si="26"/>
        <v>0</v>
      </c>
      <c r="BK15" s="59">
        <f t="shared" si="27"/>
        <v>0</v>
      </c>
    </row>
    <row r="16" spans="1:63" ht="18" customHeight="1">
      <c r="A16" s="3" t="s">
        <v>75</v>
      </c>
      <c r="B16" s="62">
        <f t="shared" si="1"/>
        <v>43</v>
      </c>
      <c r="C16" s="32">
        <v>5</v>
      </c>
      <c r="D16" s="32">
        <v>1</v>
      </c>
      <c r="E16" s="32"/>
      <c r="F16" s="32"/>
      <c r="G16" s="32"/>
      <c r="H16" s="33"/>
      <c r="I16" s="32">
        <v>15</v>
      </c>
      <c r="J16" s="32">
        <v>3</v>
      </c>
      <c r="K16" s="32"/>
      <c r="L16" s="32"/>
      <c r="M16" s="32"/>
      <c r="N16" s="33"/>
      <c r="O16" s="32">
        <v>3</v>
      </c>
      <c r="P16" s="32"/>
      <c r="Q16" s="32"/>
      <c r="R16" s="32"/>
      <c r="S16" s="32"/>
      <c r="T16" s="33"/>
      <c r="U16" s="32">
        <v>11</v>
      </c>
      <c r="V16" s="32">
        <v>4</v>
      </c>
      <c r="W16" s="32">
        <v>1</v>
      </c>
      <c r="X16" s="32">
        <v>1</v>
      </c>
      <c r="Y16" s="32"/>
      <c r="Z16" s="33"/>
      <c r="AA16" s="32">
        <v>9</v>
      </c>
      <c r="AB16" s="32">
        <v>5</v>
      </c>
      <c r="AC16" s="32"/>
      <c r="AD16" s="32"/>
      <c r="AE16" s="32"/>
      <c r="AF16" s="32"/>
      <c r="AG16" s="53"/>
      <c r="AH16" s="54">
        <f t="shared" si="2"/>
        <v>0</v>
      </c>
      <c r="AI16" s="54">
        <f t="shared" si="3"/>
        <v>0</v>
      </c>
      <c r="AJ16" s="56">
        <f t="shared" si="4"/>
        <v>0</v>
      </c>
      <c r="AK16" s="54">
        <f t="shared" si="5"/>
        <v>0</v>
      </c>
      <c r="AL16" s="55">
        <f t="shared" si="6"/>
        <v>0</v>
      </c>
      <c r="AM16" s="53"/>
      <c r="AN16" s="54">
        <f t="shared" si="7"/>
        <v>0</v>
      </c>
      <c r="AO16" s="54">
        <f t="shared" si="8"/>
        <v>0</v>
      </c>
      <c r="AP16" s="56">
        <f t="shared" si="9"/>
        <v>0</v>
      </c>
      <c r="AQ16" s="54">
        <f t="shared" si="10"/>
        <v>0</v>
      </c>
      <c r="AR16" s="55">
        <f t="shared" si="11"/>
        <v>0</v>
      </c>
      <c r="AS16" s="53"/>
      <c r="AT16" s="54">
        <f t="shared" si="12"/>
        <v>0</v>
      </c>
      <c r="AU16" s="54">
        <f t="shared" si="13"/>
        <v>0</v>
      </c>
      <c r="AV16" s="56">
        <f t="shared" si="14"/>
        <v>0</v>
      </c>
      <c r="AW16" s="54">
        <f t="shared" si="15"/>
        <v>0</v>
      </c>
      <c r="AX16" s="55">
        <f t="shared" si="16"/>
        <v>0</v>
      </c>
      <c r="AY16" s="53"/>
      <c r="AZ16" s="54">
        <f t="shared" si="17"/>
        <v>0</v>
      </c>
      <c r="BA16" s="54">
        <f t="shared" si="18"/>
        <v>0</v>
      </c>
      <c r="BB16" s="56">
        <f t="shared" si="19"/>
        <v>0</v>
      </c>
      <c r="BC16" s="54">
        <f t="shared" si="20"/>
        <v>0</v>
      </c>
      <c r="BD16" s="55">
        <f t="shared" si="21"/>
        <v>0</v>
      </c>
      <c r="BE16" s="53"/>
      <c r="BF16" s="54">
        <f t="shared" si="22"/>
        <v>0</v>
      </c>
      <c r="BG16" s="54">
        <f t="shared" si="23"/>
        <v>0</v>
      </c>
      <c r="BH16" s="54">
        <f t="shared" si="24"/>
        <v>0</v>
      </c>
      <c r="BI16" s="54">
        <f t="shared" si="25"/>
        <v>0</v>
      </c>
      <c r="BJ16" s="55">
        <f t="shared" si="26"/>
        <v>0</v>
      </c>
      <c r="BK16" s="59">
        <f t="shared" si="27"/>
        <v>0</v>
      </c>
    </row>
    <row r="17" spans="1:63" ht="18" customHeight="1">
      <c r="A17" s="71" t="s">
        <v>76</v>
      </c>
      <c r="B17" s="62">
        <f t="shared" si="1"/>
        <v>1</v>
      </c>
      <c r="C17" s="72">
        <v>1</v>
      </c>
      <c r="D17" s="72">
        <v>0</v>
      </c>
      <c r="E17" s="72"/>
      <c r="F17" s="72"/>
      <c r="G17" s="72"/>
      <c r="H17" s="73"/>
      <c r="I17" s="72">
        <v>0</v>
      </c>
      <c r="J17" s="72">
        <v>0</v>
      </c>
      <c r="K17" s="72"/>
      <c r="L17" s="72"/>
      <c r="M17" s="72"/>
      <c r="N17" s="73"/>
      <c r="O17" s="72">
        <v>0</v>
      </c>
      <c r="P17" s="72"/>
      <c r="Q17" s="72"/>
      <c r="R17" s="72"/>
      <c r="S17" s="72"/>
      <c r="T17" s="73"/>
      <c r="U17" s="72"/>
      <c r="V17" s="72"/>
      <c r="W17" s="72"/>
      <c r="X17" s="72"/>
      <c r="Y17" s="72"/>
      <c r="Z17" s="73"/>
      <c r="AA17" s="72"/>
      <c r="AB17" s="72"/>
      <c r="AC17" s="72"/>
      <c r="AD17" s="72"/>
      <c r="AE17" s="72"/>
      <c r="AF17" s="72"/>
      <c r="AG17" s="53"/>
      <c r="AH17" s="54">
        <f t="shared" si="2"/>
        <v>0</v>
      </c>
      <c r="AI17" s="54">
        <f t="shared" si="3"/>
        <v>0</v>
      </c>
      <c r="AJ17" s="56">
        <f t="shared" si="4"/>
        <v>0</v>
      </c>
      <c r="AK17" s="54">
        <f t="shared" si="5"/>
        <v>0</v>
      </c>
      <c r="AL17" s="55">
        <f t="shared" si="6"/>
        <v>0</v>
      </c>
      <c r="AM17" s="53"/>
      <c r="AN17" s="54">
        <f t="shared" si="7"/>
        <v>0</v>
      </c>
      <c r="AO17" s="54">
        <f t="shared" si="8"/>
        <v>0</v>
      </c>
      <c r="AP17" s="56">
        <f t="shared" si="9"/>
        <v>0</v>
      </c>
      <c r="AQ17" s="54">
        <f t="shared" si="10"/>
        <v>0</v>
      </c>
      <c r="AR17" s="55">
        <f t="shared" si="11"/>
        <v>0</v>
      </c>
      <c r="AS17" s="53"/>
      <c r="AT17" s="54">
        <f t="shared" si="12"/>
        <v>0</v>
      </c>
      <c r="AU17" s="54">
        <f t="shared" si="13"/>
        <v>0</v>
      </c>
      <c r="AV17" s="56">
        <f t="shared" si="14"/>
        <v>0</v>
      </c>
      <c r="AW17" s="54">
        <f t="shared" si="15"/>
        <v>0</v>
      </c>
      <c r="AX17" s="55">
        <f t="shared" si="16"/>
        <v>0</v>
      </c>
      <c r="AY17" s="53"/>
      <c r="AZ17" s="54">
        <f t="shared" si="17"/>
        <v>0</v>
      </c>
      <c r="BA17" s="54">
        <f t="shared" si="18"/>
        <v>0</v>
      </c>
      <c r="BB17" s="56">
        <f t="shared" si="19"/>
        <v>0</v>
      </c>
      <c r="BC17" s="54">
        <f t="shared" si="20"/>
        <v>0</v>
      </c>
      <c r="BD17" s="55">
        <f t="shared" si="21"/>
        <v>0</v>
      </c>
      <c r="BE17" s="53"/>
      <c r="BF17" s="54">
        <f t="shared" si="22"/>
        <v>0</v>
      </c>
      <c r="BG17" s="54">
        <f t="shared" si="23"/>
        <v>0</v>
      </c>
      <c r="BH17" s="54">
        <f t="shared" si="24"/>
        <v>0</v>
      </c>
      <c r="BI17" s="54">
        <f t="shared" si="25"/>
        <v>0</v>
      </c>
      <c r="BJ17" s="55">
        <f t="shared" si="26"/>
        <v>0</v>
      </c>
      <c r="BK17" s="59">
        <f t="shared" si="27"/>
        <v>0</v>
      </c>
    </row>
    <row r="18" spans="1:63" ht="18" customHeight="1">
      <c r="A18" s="4" t="s">
        <v>51</v>
      </c>
      <c r="B18" s="61">
        <f>C18+I18+O18+U18+AA18</f>
        <v>1000</v>
      </c>
      <c r="C18" s="35">
        <f>SUM(C19:C25)</f>
        <v>240</v>
      </c>
      <c r="D18" s="35">
        <f aca="true" t="shared" si="28" ref="D18:AF18">SUM(D19:D25)</f>
        <v>131</v>
      </c>
      <c r="E18" s="35">
        <f t="shared" si="28"/>
        <v>5</v>
      </c>
      <c r="F18" s="35">
        <f t="shared" si="28"/>
        <v>1</v>
      </c>
      <c r="G18" s="35">
        <f t="shared" si="28"/>
        <v>0</v>
      </c>
      <c r="H18" s="35">
        <f t="shared" si="28"/>
        <v>0</v>
      </c>
      <c r="I18" s="35">
        <f t="shared" si="28"/>
        <v>228</v>
      </c>
      <c r="J18" s="35">
        <f t="shared" si="28"/>
        <v>104</v>
      </c>
      <c r="K18" s="35">
        <f t="shared" si="28"/>
        <v>4</v>
      </c>
      <c r="L18" s="35">
        <f t="shared" si="28"/>
        <v>3</v>
      </c>
      <c r="M18" s="35">
        <f t="shared" si="28"/>
        <v>0</v>
      </c>
      <c r="N18" s="35">
        <f t="shared" si="28"/>
        <v>0</v>
      </c>
      <c r="O18" s="35">
        <f t="shared" si="28"/>
        <v>164</v>
      </c>
      <c r="P18" s="35">
        <f t="shared" si="28"/>
        <v>91</v>
      </c>
      <c r="Q18" s="35">
        <f t="shared" si="28"/>
        <v>3</v>
      </c>
      <c r="R18" s="35">
        <f t="shared" si="28"/>
        <v>1</v>
      </c>
      <c r="S18" s="35">
        <f t="shared" si="28"/>
        <v>0</v>
      </c>
      <c r="T18" s="35">
        <f t="shared" si="28"/>
        <v>0</v>
      </c>
      <c r="U18" s="35">
        <f t="shared" si="28"/>
        <v>193</v>
      </c>
      <c r="V18" s="35">
        <f t="shared" si="28"/>
        <v>90</v>
      </c>
      <c r="W18" s="35">
        <f t="shared" si="28"/>
        <v>4</v>
      </c>
      <c r="X18" s="35">
        <f t="shared" si="28"/>
        <v>3</v>
      </c>
      <c r="Y18" s="35">
        <f t="shared" si="28"/>
        <v>0</v>
      </c>
      <c r="Z18" s="35">
        <f t="shared" si="28"/>
        <v>0</v>
      </c>
      <c r="AA18" s="35">
        <f t="shared" si="28"/>
        <v>175</v>
      </c>
      <c r="AB18" s="35">
        <f t="shared" si="28"/>
        <v>89</v>
      </c>
      <c r="AC18" s="35">
        <f t="shared" si="28"/>
        <v>2</v>
      </c>
      <c r="AD18" s="35">
        <f t="shared" si="28"/>
        <v>0</v>
      </c>
      <c r="AE18" s="35">
        <f t="shared" si="28"/>
        <v>0</v>
      </c>
      <c r="AF18" s="35">
        <f t="shared" si="28"/>
        <v>0</v>
      </c>
      <c r="AG18" s="53"/>
      <c r="AH18" s="54">
        <f t="shared" si="2"/>
        <v>0</v>
      </c>
      <c r="AI18" s="54">
        <f t="shared" si="3"/>
        <v>0</v>
      </c>
      <c r="AJ18" s="56">
        <f t="shared" si="4"/>
        <v>0</v>
      </c>
      <c r="AK18" s="54">
        <f t="shared" si="5"/>
        <v>0</v>
      </c>
      <c r="AL18" s="55">
        <f t="shared" si="6"/>
        <v>0</v>
      </c>
      <c r="AM18" s="53"/>
      <c r="AN18" s="54">
        <f t="shared" si="7"/>
        <v>0</v>
      </c>
      <c r="AO18" s="54">
        <f t="shared" si="8"/>
        <v>0</v>
      </c>
      <c r="AP18" s="56">
        <f t="shared" si="9"/>
        <v>0</v>
      </c>
      <c r="AQ18" s="54">
        <f t="shared" si="10"/>
        <v>0</v>
      </c>
      <c r="AR18" s="55">
        <f t="shared" si="11"/>
        <v>0</v>
      </c>
      <c r="AS18" s="53"/>
      <c r="AT18" s="54">
        <f t="shared" si="12"/>
        <v>0</v>
      </c>
      <c r="AU18" s="54">
        <f t="shared" si="13"/>
        <v>0</v>
      </c>
      <c r="AV18" s="56">
        <f t="shared" si="14"/>
        <v>0</v>
      </c>
      <c r="AW18" s="54">
        <f t="shared" si="15"/>
        <v>0</v>
      </c>
      <c r="AX18" s="55">
        <f t="shared" si="16"/>
        <v>0</v>
      </c>
      <c r="AY18" s="53"/>
      <c r="AZ18" s="54">
        <f t="shared" si="17"/>
        <v>0</v>
      </c>
      <c r="BA18" s="54">
        <f t="shared" si="18"/>
        <v>0</v>
      </c>
      <c r="BB18" s="56">
        <f t="shared" si="19"/>
        <v>0</v>
      </c>
      <c r="BC18" s="54">
        <f t="shared" si="20"/>
        <v>0</v>
      </c>
      <c r="BD18" s="55">
        <f t="shared" si="21"/>
        <v>0</v>
      </c>
      <c r="BE18" s="53"/>
      <c r="BF18" s="54">
        <f t="shared" si="22"/>
        <v>0</v>
      </c>
      <c r="BG18" s="54">
        <f t="shared" si="23"/>
        <v>0</v>
      </c>
      <c r="BH18" s="54">
        <f t="shared" si="24"/>
        <v>0</v>
      </c>
      <c r="BI18" s="54">
        <f t="shared" si="25"/>
        <v>0</v>
      </c>
      <c r="BJ18" s="55">
        <f t="shared" si="26"/>
        <v>0</v>
      </c>
      <c r="BK18" s="59">
        <f t="shared" si="27"/>
        <v>0</v>
      </c>
    </row>
    <row r="19" spans="1:63" ht="18" customHeight="1">
      <c r="A19" s="3" t="s">
        <v>70</v>
      </c>
      <c r="B19" s="62">
        <f aca="true" t="shared" si="29" ref="B19:B25">C19+I19+O19+U19+AA19</f>
        <v>450</v>
      </c>
      <c r="C19" s="32">
        <v>109</v>
      </c>
      <c r="D19" s="32">
        <v>71</v>
      </c>
      <c r="E19" s="32">
        <v>1</v>
      </c>
      <c r="F19" s="32">
        <v>1</v>
      </c>
      <c r="G19" s="32"/>
      <c r="H19" s="33"/>
      <c r="I19" s="32">
        <v>90</v>
      </c>
      <c r="J19" s="32">
        <v>40</v>
      </c>
      <c r="K19" s="32">
        <v>1</v>
      </c>
      <c r="L19" s="32">
        <v>1</v>
      </c>
      <c r="M19" s="32"/>
      <c r="N19" s="33"/>
      <c r="O19" s="32">
        <v>82</v>
      </c>
      <c r="P19" s="32">
        <v>50</v>
      </c>
      <c r="Q19" s="32">
        <v>2</v>
      </c>
      <c r="R19" s="32"/>
      <c r="S19" s="32"/>
      <c r="T19" s="33"/>
      <c r="U19" s="32">
        <v>94</v>
      </c>
      <c r="V19" s="32">
        <v>51</v>
      </c>
      <c r="W19" s="32">
        <v>1</v>
      </c>
      <c r="X19" s="32">
        <v>1</v>
      </c>
      <c r="Y19" s="32"/>
      <c r="Z19" s="33"/>
      <c r="AA19" s="32">
        <v>75</v>
      </c>
      <c r="AB19" s="32">
        <v>35</v>
      </c>
      <c r="AC19" s="32">
        <v>1</v>
      </c>
      <c r="AD19" s="32"/>
      <c r="AE19" s="32"/>
      <c r="AF19" s="32"/>
      <c r="AG19" s="53"/>
      <c r="AH19" s="54">
        <f t="shared" si="2"/>
        <v>0</v>
      </c>
      <c r="AI19" s="54">
        <f t="shared" si="3"/>
        <v>0</v>
      </c>
      <c r="AJ19" s="56">
        <f t="shared" si="4"/>
        <v>0</v>
      </c>
      <c r="AK19" s="54">
        <f t="shared" si="5"/>
        <v>0</v>
      </c>
      <c r="AL19" s="55">
        <f t="shared" si="6"/>
        <v>0</v>
      </c>
      <c r="AM19" s="53"/>
      <c r="AN19" s="54">
        <f t="shared" si="7"/>
        <v>0</v>
      </c>
      <c r="AO19" s="54">
        <f t="shared" si="8"/>
        <v>0</v>
      </c>
      <c r="AP19" s="56">
        <f t="shared" si="9"/>
        <v>0</v>
      </c>
      <c r="AQ19" s="54">
        <f t="shared" si="10"/>
        <v>0</v>
      </c>
      <c r="AR19" s="55">
        <f t="shared" si="11"/>
        <v>0</v>
      </c>
      <c r="AS19" s="53"/>
      <c r="AT19" s="54">
        <f t="shared" si="12"/>
        <v>0</v>
      </c>
      <c r="AU19" s="54">
        <f t="shared" si="13"/>
        <v>0</v>
      </c>
      <c r="AV19" s="56">
        <f t="shared" si="14"/>
        <v>0</v>
      </c>
      <c r="AW19" s="54">
        <f t="shared" si="15"/>
        <v>0</v>
      </c>
      <c r="AX19" s="55">
        <f t="shared" si="16"/>
        <v>0</v>
      </c>
      <c r="AY19" s="53"/>
      <c r="AZ19" s="54">
        <f t="shared" si="17"/>
        <v>0</v>
      </c>
      <c r="BA19" s="54">
        <f t="shared" si="18"/>
        <v>0</v>
      </c>
      <c r="BB19" s="56">
        <f t="shared" si="19"/>
        <v>0</v>
      </c>
      <c r="BC19" s="54">
        <f t="shared" si="20"/>
        <v>0</v>
      </c>
      <c r="BD19" s="55">
        <f t="shared" si="21"/>
        <v>0</v>
      </c>
      <c r="BE19" s="53"/>
      <c r="BF19" s="54">
        <f t="shared" si="22"/>
        <v>0</v>
      </c>
      <c r="BG19" s="54">
        <f t="shared" si="23"/>
        <v>0</v>
      </c>
      <c r="BH19" s="54">
        <f t="shared" si="24"/>
        <v>0</v>
      </c>
      <c r="BI19" s="54">
        <f t="shared" si="25"/>
        <v>0</v>
      </c>
      <c r="BJ19" s="55">
        <f t="shared" si="26"/>
        <v>0</v>
      </c>
      <c r="BK19" s="59">
        <f t="shared" si="27"/>
        <v>0</v>
      </c>
    </row>
    <row r="20" spans="1:63" ht="18" customHeight="1">
      <c r="A20" s="3" t="s">
        <v>71</v>
      </c>
      <c r="B20" s="62">
        <f t="shared" si="29"/>
        <v>351</v>
      </c>
      <c r="C20" s="32">
        <v>96</v>
      </c>
      <c r="D20" s="32">
        <v>48</v>
      </c>
      <c r="E20" s="32">
        <v>3</v>
      </c>
      <c r="F20" s="32"/>
      <c r="G20" s="32"/>
      <c r="H20" s="33"/>
      <c r="I20" s="32">
        <v>96</v>
      </c>
      <c r="J20" s="32">
        <v>44</v>
      </c>
      <c r="K20" s="32">
        <v>2</v>
      </c>
      <c r="L20" s="32">
        <v>2</v>
      </c>
      <c r="M20" s="32"/>
      <c r="N20" s="33"/>
      <c r="O20" s="32">
        <v>54</v>
      </c>
      <c r="P20" s="32">
        <v>33</v>
      </c>
      <c r="Q20" s="32">
        <v>1</v>
      </c>
      <c r="R20" s="32">
        <v>1</v>
      </c>
      <c r="S20" s="32"/>
      <c r="T20" s="33"/>
      <c r="U20" s="32">
        <v>42</v>
      </c>
      <c r="V20" s="32">
        <v>22</v>
      </c>
      <c r="W20" s="32">
        <v>1</v>
      </c>
      <c r="X20" s="32">
        <v>1</v>
      </c>
      <c r="Y20" s="32"/>
      <c r="Z20" s="33"/>
      <c r="AA20" s="32">
        <v>63</v>
      </c>
      <c r="AB20" s="32">
        <v>23</v>
      </c>
      <c r="AC20" s="32">
        <v>1</v>
      </c>
      <c r="AD20" s="32"/>
      <c r="AE20" s="32"/>
      <c r="AF20" s="32"/>
      <c r="AG20" s="53"/>
      <c r="AH20" s="54">
        <f t="shared" si="2"/>
        <v>0</v>
      </c>
      <c r="AI20" s="54">
        <f t="shared" si="3"/>
        <v>0</v>
      </c>
      <c r="AJ20" s="56">
        <f t="shared" si="4"/>
        <v>0</v>
      </c>
      <c r="AK20" s="54">
        <f t="shared" si="5"/>
        <v>0</v>
      </c>
      <c r="AL20" s="55">
        <f t="shared" si="6"/>
        <v>0</v>
      </c>
      <c r="AM20" s="53"/>
      <c r="AN20" s="54">
        <f t="shared" si="7"/>
        <v>0</v>
      </c>
      <c r="AO20" s="54">
        <f t="shared" si="8"/>
        <v>0</v>
      </c>
      <c r="AP20" s="56">
        <f t="shared" si="9"/>
        <v>0</v>
      </c>
      <c r="AQ20" s="54">
        <f t="shared" si="10"/>
        <v>0</v>
      </c>
      <c r="AR20" s="55">
        <f t="shared" si="11"/>
        <v>0</v>
      </c>
      <c r="AS20" s="53"/>
      <c r="AT20" s="54">
        <f t="shared" si="12"/>
        <v>0</v>
      </c>
      <c r="AU20" s="54">
        <f t="shared" si="13"/>
        <v>0</v>
      </c>
      <c r="AV20" s="56">
        <f t="shared" si="14"/>
        <v>0</v>
      </c>
      <c r="AW20" s="54">
        <f t="shared" si="15"/>
        <v>0</v>
      </c>
      <c r="AX20" s="55">
        <f t="shared" si="16"/>
        <v>0</v>
      </c>
      <c r="AY20" s="53"/>
      <c r="AZ20" s="54">
        <f t="shared" si="17"/>
        <v>0</v>
      </c>
      <c r="BA20" s="54">
        <f t="shared" si="18"/>
        <v>0</v>
      </c>
      <c r="BB20" s="56">
        <f t="shared" si="19"/>
        <v>0</v>
      </c>
      <c r="BC20" s="54">
        <f t="shared" si="20"/>
        <v>0</v>
      </c>
      <c r="BD20" s="55">
        <f t="shared" si="21"/>
        <v>0</v>
      </c>
      <c r="BE20" s="53"/>
      <c r="BF20" s="54">
        <f t="shared" si="22"/>
        <v>0</v>
      </c>
      <c r="BG20" s="54">
        <f t="shared" si="23"/>
        <v>0</v>
      </c>
      <c r="BH20" s="54">
        <f t="shared" si="24"/>
        <v>0</v>
      </c>
      <c r="BI20" s="54">
        <f t="shared" si="25"/>
        <v>0</v>
      </c>
      <c r="BJ20" s="55">
        <f t="shared" si="26"/>
        <v>0</v>
      </c>
      <c r="BK20" s="59">
        <f t="shared" si="27"/>
        <v>0</v>
      </c>
    </row>
    <row r="21" spans="1:63" ht="18" customHeight="1">
      <c r="A21" s="3" t="s">
        <v>72</v>
      </c>
      <c r="B21" s="62">
        <f t="shared" si="29"/>
        <v>99</v>
      </c>
      <c r="C21" s="32">
        <v>21</v>
      </c>
      <c r="D21" s="32">
        <v>6</v>
      </c>
      <c r="E21" s="32">
        <v>1</v>
      </c>
      <c r="F21" s="32"/>
      <c r="G21" s="32"/>
      <c r="H21" s="33"/>
      <c r="I21" s="32">
        <v>20</v>
      </c>
      <c r="J21" s="32">
        <v>9</v>
      </c>
      <c r="K21" s="32">
        <v>1</v>
      </c>
      <c r="L21" s="32"/>
      <c r="M21" s="32"/>
      <c r="N21" s="33"/>
      <c r="O21" s="32">
        <v>16</v>
      </c>
      <c r="P21" s="32">
        <v>4</v>
      </c>
      <c r="Q21" s="32"/>
      <c r="R21" s="32"/>
      <c r="S21" s="32"/>
      <c r="T21" s="33"/>
      <c r="U21" s="32">
        <v>22</v>
      </c>
      <c r="V21" s="32">
        <v>8</v>
      </c>
      <c r="W21" s="32">
        <v>1</v>
      </c>
      <c r="X21" s="32">
        <v>0</v>
      </c>
      <c r="Y21" s="32"/>
      <c r="Z21" s="33"/>
      <c r="AA21" s="32">
        <v>20</v>
      </c>
      <c r="AB21" s="32">
        <v>17</v>
      </c>
      <c r="AC21" s="32"/>
      <c r="AD21" s="32"/>
      <c r="AE21" s="32"/>
      <c r="AF21" s="32"/>
      <c r="AG21" s="53"/>
      <c r="AH21" s="54">
        <f t="shared" si="2"/>
        <v>0</v>
      </c>
      <c r="AI21" s="54">
        <f t="shared" si="3"/>
        <v>0</v>
      </c>
      <c r="AJ21" s="56">
        <f t="shared" si="4"/>
        <v>0</v>
      </c>
      <c r="AK21" s="54">
        <f t="shared" si="5"/>
        <v>0</v>
      </c>
      <c r="AL21" s="55">
        <f t="shared" si="6"/>
        <v>0</v>
      </c>
      <c r="AM21" s="53"/>
      <c r="AN21" s="54">
        <f t="shared" si="7"/>
        <v>0</v>
      </c>
      <c r="AO21" s="54">
        <f t="shared" si="8"/>
        <v>0</v>
      </c>
      <c r="AP21" s="56">
        <f t="shared" si="9"/>
        <v>0</v>
      </c>
      <c r="AQ21" s="54">
        <f t="shared" si="10"/>
        <v>0</v>
      </c>
      <c r="AR21" s="55">
        <f t="shared" si="11"/>
        <v>0</v>
      </c>
      <c r="AS21" s="53"/>
      <c r="AT21" s="54">
        <f t="shared" si="12"/>
        <v>0</v>
      </c>
      <c r="AU21" s="54">
        <f t="shared" si="13"/>
        <v>0</v>
      </c>
      <c r="AV21" s="56">
        <f t="shared" si="14"/>
        <v>0</v>
      </c>
      <c r="AW21" s="54">
        <f t="shared" si="15"/>
        <v>0</v>
      </c>
      <c r="AX21" s="55">
        <f t="shared" si="16"/>
        <v>0</v>
      </c>
      <c r="AY21" s="53"/>
      <c r="AZ21" s="54">
        <f t="shared" si="17"/>
        <v>0</v>
      </c>
      <c r="BA21" s="54">
        <f t="shared" si="18"/>
        <v>0</v>
      </c>
      <c r="BB21" s="56">
        <f t="shared" si="19"/>
        <v>0</v>
      </c>
      <c r="BC21" s="54">
        <f t="shared" si="20"/>
        <v>0</v>
      </c>
      <c r="BD21" s="55">
        <f t="shared" si="21"/>
        <v>0</v>
      </c>
      <c r="BE21" s="53"/>
      <c r="BF21" s="54">
        <f t="shared" si="22"/>
        <v>0</v>
      </c>
      <c r="BG21" s="54">
        <f t="shared" si="23"/>
        <v>0</v>
      </c>
      <c r="BH21" s="54">
        <f t="shared" si="24"/>
        <v>0</v>
      </c>
      <c r="BI21" s="54">
        <f t="shared" si="25"/>
        <v>0</v>
      </c>
      <c r="BJ21" s="55">
        <f t="shared" si="26"/>
        <v>0</v>
      </c>
      <c r="BK21" s="59">
        <f t="shared" si="27"/>
        <v>0</v>
      </c>
    </row>
    <row r="22" spans="1:63" ht="18" customHeight="1">
      <c r="A22" s="3" t="s">
        <v>73</v>
      </c>
      <c r="B22" s="62">
        <f t="shared" si="29"/>
        <v>50</v>
      </c>
      <c r="C22" s="32">
        <v>5</v>
      </c>
      <c r="D22" s="32">
        <v>2</v>
      </c>
      <c r="E22" s="32"/>
      <c r="F22" s="32"/>
      <c r="G22" s="32"/>
      <c r="H22" s="33"/>
      <c r="I22" s="32">
        <v>11</v>
      </c>
      <c r="J22" s="32">
        <v>6</v>
      </c>
      <c r="K22" s="32"/>
      <c r="L22" s="32"/>
      <c r="M22" s="32"/>
      <c r="N22" s="33"/>
      <c r="O22" s="32">
        <v>7</v>
      </c>
      <c r="P22" s="32">
        <v>3</v>
      </c>
      <c r="Q22" s="32"/>
      <c r="R22" s="32"/>
      <c r="S22" s="32"/>
      <c r="T22" s="33"/>
      <c r="U22" s="32">
        <v>15</v>
      </c>
      <c r="V22" s="32">
        <v>5</v>
      </c>
      <c r="W22" s="32">
        <v>0</v>
      </c>
      <c r="X22" s="32">
        <v>0</v>
      </c>
      <c r="Y22" s="32"/>
      <c r="Z22" s="33"/>
      <c r="AA22" s="32">
        <v>12</v>
      </c>
      <c r="AB22" s="32">
        <v>12</v>
      </c>
      <c r="AC22" s="32"/>
      <c r="AD22" s="32"/>
      <c r="AE22" s="32"/>
      <c r="AF22" s="32"/>
      <c r="AG22" s="53"/>
      <c r="AH22" s="54">
        <f t="shared" si="2"/>
        <v>0</v>
      </c>
      <c r="AI22" s="54">
        <f t="shared" si="3"/>
        <v>0</v>
      </c>
      <c r="AJ22" s="56">
        <f t="shared" si="4"/>
        <v>0</v>
      </c>
      <c r="AK22" s="54">
        <f t="shared" si="5"/>
        <v>0</v>
      </c>
      <c r="AL22" s="55">
        <f t="shared" si="6"/>
        <v>0</v>
      </c>
      <c r="AM22" s="53"/>
      <c r="AN22" s="54">
        <f t="shared" si="7"/>
        <v>0</v>
      </c>
      <c r="AO22" s="54">
        <f t="shared" si="8"/>
        <v>0</v>
      </c>
      <c r="AP22" s="56">
        <f t="shared" si="9"/>
        <v>0</v>
      </c>
      <c r="AQ22" s="54">
        <f t="shared" si="10"/>
        <v>0</v>
      </c>
      <c r="AR22" s="55">
        <f t="shared" si="11"/>
        <v>0</v>
      </c>
      <c r="AS22" s="53"/>
      <c r="AT22" s="54">
        <f t="shared" si="12"/>
        <v>0</v>
      </c>
      <c r="AU22" s="54">
        <f t="shared" si="13"/>
        <v>0</v>
      </c>
      <c r="AV22" s="56">
        <f t="shared" si="14"/>
        <v>0</v>
      </c>
      <c r="AW22" s="54">
        <f t="shared" si="15"/>
        <v>0</v>
      </c>
      <c r="AX22" s="55">
        <f t="shared" si="16"/>
        <v>0</v>
      </c>
      <c r="AY22" s="53"/>
      <c r="AZ22" s="54">
        <f t="shared" si="17"/>
        <v>0</v>
      </c>
      <c r="BA22" s="54">
        <f t="shared" si="18"/>
        <v>0</v>
      </c>
      <c r="BB22" s="56">
        <f t="shared" si="19"/>
        <v>0</v>
      </c>
      <c r="BC22" s="54">
        <f t="shared" si="20"/>
        <v>0</v>
      </c>
      <c r="BD22" s="55">
        <f t="shared" si="21"/>
        <v>0</v>
      </c>
      <c r="BE22" s="53"/>
      <c r="BF22" s="54">
        <f t="shared" si="22"/>
        <v>0</v>
      </c>
      <c r="BG22" s="54">
        <f t="shared" si="23"/>
        <v>0</v>
      </c>
      <c r="BH22" s="54">
        <f t="shared" si="24"/>
        <v>0</v>
      </c>
      <c r="BI22" s="54">
        <f t="shared" si="25"/>
        <v>0</v>
      </c>
      <c r="BJ22" s="55">
        <f t="shared" si="26"/>
        <v>0</v>
      </c>
      <c r="BK22" s="59">
        <f t="shared" si="27"/>
        <v>0</v>
      </c>
    </row>
    <row r="23" spans="1:63" ht="18" customHeight="1">
      <c r="A23" s="3" t="s">
        <v>74</v>
      </c>
      <c r="B23" s="62">
        <f t="shared" si="29"/>
        <v>34</v>
      </c>
      <c r="C23" s="32">
        <v>6</v>
      </c>
      <c r="D23" s="32">
        <v>3</v>
      </c>
      <c r="E23" s="32"/>
      <c r="F23" s="32"/>
      <c r="G23" s="32"/>
      <c r="H23" s="33"/>
      <c r="I23" s="32">
        <v>9</v>
      </c>
      <c r="J23" s="32">
        <v>4</v>
      </c>
      <c r="K23" s="32"/>
      <c r="L23" s="32"/>
      <c r="M23" s="32"/>
      <c r="N23" s="33"/>
      <c r="O23" s="32">
        <v>4</v>
      </c>
      <c r="P23" s="32">
        <v>1</v>
      </c>
      <c r="Q23" s="32"/>
      <c r="R23" s="32"/>
      <c r="S23" s="32"/>
      <c r="T23" s="33"/>
      <c r="U23" s="32">
        <v>11</v>
      </c>
      <c r="V23" s="32">
        <v>3</v>
      </c>
      <c r="W23" s="32">
        <v>1</v>
      </c>
      <c r="X23" s="32">
        <v>1</v>
      </c>
      <c r="Y23" s="32"/>
      <c r="Z23" s="33"/>
      <c r="AA23" s="32">
        <v>4</v>
      </c>
      <c r="AB23" s="32">
        <v>2</v>
      </c>
      <c r="AC23" s="32"/>
      <c r="AD23" s="32"/>
      <c r="AE23" s="32"/>
      <c r="AF23" s="32"/>
      <c r="AG23" s="53"/>
      <c r="AH23" s="54">
        <f t="shared" si="2"/>
        <v>0</v>
      </c>
      <c r="AI23" s="54">
        <f t="shared" si="3"/>
        <v>0</v>
      </c>
      <c r="AJ23" s="56">
        <f t="shared" si="4"/>
        <v>0</v>
      </c>
      <c r="AK23" s="54">
        <f t="shared" si="5"/>
        <v>0</v>
      </c>
      <c r="AL23" s="55">
        <f t="shared" si="6"/>
        <v>0</v>
      </c>
      <c r="AM23" s="53"/>
      <c r="AN23" s="54">
        <f t="shared" si="7"/>
        <v>0</v>
      </c>
      <c r="AO23" s="54">
        <f t="shared" si="8"/>
        <v>0</v>
      </c>
      <c r="AP23" s="56">
        <f t="shared" si="9"/>
        <v>0</v>
      </c>
      <c r="AQ23" s="54">
        <f t="shared" si="10"/>
        <v>0</v>
      </c>
      <c r="AR23" s="55">
        <f t="shared" si="11"/>
        <v>0</v>
      </c>
      <c r="AS23" s="53"/>
      <c r="AT23" s="54">
        <f t="shared" si="12"/>
        <v>0</v>
      </c>
      <c r="AU23" s="54">
        <f t="shared" si="13"/>
        <v>0</v>
      </c>
      <c r="AV23" s="56">
        <f t="shared" si="14"/>
        <v>0</v>
      </c>
      <c r="AW23" s="54">
        <f t="shared" si="15"/>
        <v>0</v>
      </c>
      <c r="AX23" s="55">
        <f t="shared" si="16"/>
        <v>0</v>
      </c>
      <c r="AY23" s="53"/>
      <c r="AZ23" s="54">
        <f t="shared" si="17"/>
        <v>0</v>
      </c>
      <c r="BA23" s="54">
        <f t="shared" si="18"/>
        <v>0</v>
      </c>
      <c r="BB23" s="56">
        <f t="shared" si="19"/>
        <v>0</v>
      </c>
      <c r="BC23" s="54">
        <f t="shared" si="20"/>
        <v>0</v>
      </c>
      <c r="BD23" s="55">
        <f t="shared" si="21"/>
        <v>0</v>
      </c>
      <c r="BE23" s="53"/>
      <c r="BF23" s="54">
        <f t="shared" si="22"/>
        <v>0</v>
      </c>
      <c r="BG23" s="54">
        <f t="shared" si="23"/>
        <v>0</v>
      </c>
      <c r="BH23" s="54">
        <f t="shared" si="24"/>
        <v>0</v>
      </c>
      <c r="BI23" s="54">
        <f t="shared" si="25"/>
        <v>0</v>
      </c>
      <c r="BJ23" s="55">
        <f t="shared" si="26"/>
        <v>0</v>
      </c>
      <c r="BK23" s="59">
        <f t="shared" si="27"/>
        <v>0</v>
      </c>
    </row>
    <row r="24" spans="1:63" ht="18" customHeight="1">
      <c r="A24" s="3" t="s">
        <v>75</v>
      </c>
      <c r="B24" s="62">
        <f t="shared" si="29"/>
        <v>15</v>
      </c>
      <c r="C24" s="32">
        <v>2</v>
      </c>
      <c r="D24" s="32">
        <v>1</v>
      </c>
      <c r="E24" s="32"/>
      <c r="F24" s="32"/>
      <c r="G24" s="32"/>
      <c r="H24" s="33"/>
      <c r="I24" s="32">
        <v>2</v>
      </c>
      <c r="J24" s="32">
        <v>1</v>
      </c>
      <c r="K24" s="32"/>
      <c r="L24" s="32"/>
      <c r="M24" s="32"/>
      <c r="N24" s="33"/>
      <c r="O24" s="32">
        <v>1</v>
      </c>
      <c r="P24" s="32"/>
      <c r="Q24" s="32"/>
      <c r="R24" s="32"/>
      <c r="S24" s="32"/>
      <c r="T24" s="33"/>
      <c r="U24" s="32">
        <v>9</v>
      </c>
      <c r="V24" s="32">
        <v>1</v>
      </c>
      <c r="W24" s="32"/>
      <c r="X24" s="32"/>
      <c r="Y24" s="32"/>
      <c r="Z24" s="33"/>
      <c r="AA24" s="32">
        <v>1</v>
      </c>
      <c r="AB24" s="32"/>
      <c r="AC24" s="32"/>
      <c r="AD24" s="32"/>
      <c r="AE24" s="32"/>
      <c r="AF24" s="32"/>
      <c r="AG24" s="53"/>
      <c r="AH24" s="54">
        <f t="shared" si="2"/>
        <v>0</v>
      </c>
      <c r="AI24" s="54">
        <f t="shared" si="3"/>
        <v>0</v>
      </c>
      <c r="AJ24" s="56">
        <f t="shared" si="4"/>
        <v>0</v>
      </c>
      <c r="AK24" s="54">
        <f t="shared" si="5"/>
        <v>0</v>
      </c>
      <c r="AL24" s="55">
        <f t="shared" si="6"/>
        <v>0</v>
      </c>
      <c r="AM24" s="53"/>
      <c r="AN24" s="54">
        <f t="shared" si="7"/>
        <v>0</v>
      </c>
      <c r="AO24" s="54">
        <f t="shared" si="8"/>
        <v>0</v>
      </c>
      <c r="AP24" s="56">
        <f t="shared" si="9"/>
        <v>0</v>
      </c>
      <c r="AQ24" s="54">
        <f t="shared" si="10"/>
        <v>0</v>
      </c>
      <c r="AR24" s="55">
        <f t="shared" si="11"/>
        <v>0</v>
      </c>
      <c r="AS24" s="53"/>
      <c r="AT24" s="54">
        <f t="shared" si="12"/>
        <v>0</v>
      </c>
      <c r="AU24" s="54">
        <f t="shared" si="13"/>
        <v>0</v>
      </c>
      <c r="AV24" s="56">
        <f t="shared" si="14"/>
        <v>0</v>
      </c>
      <c r="AW24" s="54">
        <f t="shared" si="15"/>
        <v>0</v>
      </c>
      <c r="AX24" s="55">
        <f t="shared" si="16"/>
        <v>0</v>
      </c>
      <c r="AY24" s="53"/>
      <c r="AZ24" s="54">
        <f t="shared" si="17"/>
        <v>0</v>
      </c>
      <c r="BA24" s="54">
        <f t="shared" si="18"/>
        <v>0</v>
      </c>
      <c r="BB24" s="56">
        <f t="shared" si="19"/>
        <v>0</v>
      </c>
      <c r="BC24" s="54">
        <f t="shared" si="20"/>
        <v>0</v>
      </c>
      <c r="BD24" s="55">
        <f t="shared" si="21"/>
        <v>0</v>
      </c>
      <c r="BE24" s="53"/>
      <c r="BF24" s="54">
        <f t="shared" si="22"/>
        <v>0</v>
      </c>
      <c r="BG24" s="54">
        <f t="shared" si="23"/>
        <v>0</v>
      </c>
      <c r="BH24" s="54">
        <f t="shared" si="24"/>
        <v>0</v>
      </c>
      <c r="BI24" s="54">
        <f t="shared" si="25"/>
        <v>0</v>
      </c>
      <c r="BJ24" s="55">
        <f t="shared" si="26"/>
        <v>0</v>
      </c>
      <c r="BK24" s="59">
        <f t="shared" si="27"/>
        <v>0</v>
      </c>
    </row>
    <row r="25" spans="1:63" ht="18" customHeight="1">
      <c r="A25" s="71" t="s">
        <v>76</v>
      </c>
      <c r="B25" s="62">
        <f t="shared" si="29"/>
        <v>1</v>
      </c>
      <c r="C25" s="72">
        <v>1</v>
      </c>
      <c r="D25" s="72"/>
      <c r="E25" s="72"/>
      <c r="F25" s="72"/>
      <c r="G25" s="72"/>
      <c r="H25" s="73"/>
      <c r="I25" s="72"/>
      <c r="J25" s="72"/>
      <c r="K25" s="72"/>
      <c r="L25" s="72"/>
      <c r="M25" s="72"/>
      <c r="N25" s="73"/>
      <c r="O25" s="72"/>
      <c r="P25" s="72"/>
      <c r="Q25" s="72"/>
      <c r="R25" s="72"/>
      <c r="S25" s="72"/>
      <c r="T25" s="73"/>
      <c r="U25" s="72"/>
      <c r="V25" s="72"/>
      <c r="W25" s="72"/>
      <c r="X25" s="72"/>
      <c r="Y25" s="72"/>
      <c r="Z25" s="73"/>
      <c r="AA25" s="72"/>
      <c r="AB25" s="72"/>
      <c r="AC25" s="72"/>
      <c r="AD25" s="72"/>
      <c r="AE25" s="72"/>
      <c r="AF25" s="72"/>
      <c r="AG25" s="53"/>
      <c r="AH25" s="54">
        <f t="shared" si="2"/>
        <v>0</v>
      </c>
      <c r="AI25" s="54">
        <f t="shared" si="3"/>
        <v>0</v>
      </c>
      <c r="AJ25" s="56">
        <f t="shared" si="4"/>
        <v>0</v>
      </c>
      <c r="AK25" s="54">
        <f t="shared" si="5"/>
        <v>0</v>
      </c>
      <c r="AL25" s="55">
        <f t="shared" si="6"/>
        <v>0</v>
      </c>
      <c r="AM25" s="53"/>
      <c r="AN25" s="54">
        <f t="shared" si="7"/>
        <v>0</v>
      </c>
      <c r="AO25" s="54">
        <f t="shared" si="8"/>
        <v>0</v>
      </c>
      <c r="AP25" s="56">
        <f t="shared" si="9"/>
        <v>0</v>
      </c>
      <c r="AQ25" s="54">
        <f t="shared" si="10"/>
        <v>0</v>
      </c>
      <c r="AR25" s="55">
        <f t="shared" si="11"/>
        <v>0</v>
      </c>
      <c r="AS25" s="53"/>
      <c r="AT25" s="54">
        <f t="shared" si="12"/>
        <v>0</v>
      </c>
      <c r="AU25" s="54">
        <f t="shared" si="13"/>
        <v>0</v>
      </c>
      <c r="AV25" s="56">
        <f t="shared" si="14"/>
        <v>0</v>
      </c>
      <c r="AW25" s="54">
        <f t="shared" si="15"/>
        <v>0</v>
      </c>
      <c r="AX25" s="55">
        <f t="shared" si="16"/>
        <v>0</v>
      </c>
      <c r="AY25" s="53"/>
      <c r="AZ25" s="54">
        <f t="shared" si="17"/>
        <v>0</v>
      </c>
      <c r="BA25" s="54">
        <f t="shared" si="18"/>
        <v>0</v>
      </c>
      <c r="BB25" s="56">
        <f t="shared" si="19"/>
        <v>0</v>
      </c>
      <c r="BC25" s="54">
        <f t="shared" si="20"/>
        <v>0</v>
      </c>
      <c r="BD25" s="55">
        <f t="shared" si="21"/>
        <v>0</v>
      </c>
      <c r="BE25" s="53"/>
      <c r="BF25" s="54">
        <f t="shared" si="22"/>
        <v>0</v>
      </c>
      <c r="BG25" s="54">
        <f t="shared" si="23"/>
        <v>0</v>
      </c>
      <c r="BH25" s="54">
        <f t="shared" si="24"/>
        <v>0</v>
      </c>
      <c r="BI25" s="54">
        <f t="shared" si="25"/>
        <v>0</v>
      </c>
      <c r="BJ25" s="55">
        <f t="shared" si="26"/>
        <v>0</v>
      </c>
      <c r="BK25" s="59">
        <f t="shared" si="27"/>
        <v>0</v>
      </c>
    </row>
    <row r="26" spans="1:63" ht="18" customHeight="1">
      <c r="A26" s="4" t="s">
        <v>93</v>
      </c>
      <c r="B26" s="61">
        <f aca="true" t="shared" si="30" ref="B26:B41">U26+AA26</f>
        <v>368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>
        <f>SUM(U27:U33)</f>
        <v>193</v>
      </c>
      <c r="V26" s="35">
        <f aca="true" t="shared" si="31" ref="V26:AF26">SUM(V27:V33)</f>
        <v>90</v>
      </c>
      <c r="W26" s="35">
        <f t="shared" si="31"/>
        <v>4</v>
      </c>
      <c r="X26" s="35">
        <f t="shared" si="31"/>
        <v>3</v>
      </c>
      <c r="Y26" s="35">
        <f t="shared" si="31"/>
        <v>0</v>
      </c>
      <c r="Z26" s="35">
        <f t="shared" si="31"/>
        <v>0</v>
      </c>
      <c r="AA26" s="35">
        <f t="shared" si="31"/>
        <v>175</v>
      </c>
      <c r="AB26" s="35">
        <f t="shared" si="31"/>
        <v>89</v>
      </c>
      <c r="AC26" s="35">
        <f t="shared" si="31"/>
        <v>2</v>
      </c>
      <c r="AD26" s="35">
        <f t="shared" si="31"/>
        <v>0</v>
      </c>
      <c r="AE26" s="35">
        <f t="shared" si="31"/>
        <v>0</v>
      </c>
      <c r="AF26" s="35">
        <f t="shared" si="31"/>
        <v>0</v>
      </c>
      <c r="AG26" s="53"/>
      <c r="AH26" s="54">
        <f t="shared" si="2"/>
        <v>0</v>
      </c>
      <c r="AI26" s="54">
        <f t="shared" si="3"/>
        <v>0</v>
      </c>
      <c r="AJ26" s="56">
        <f t="shared" si="4"/>
        <v>0</v>
      </c>
      <c r="AK26" s="54">
        <f t="shared" si="5"/>
        <v>0</v>
      </c>
      <c r="AL26" s="55">
        <f t="shared" si="6"/>
        <v>0</v>
      </c>
      <c r="AM26" s="53"/>
      <c r="AN26" s="54">
        <f t="shared" si="7"/>
        <v>0</v>
      </c>
      <c r="AO26" s="54">
        <f t="shared" si="8"/>
        <v>0</v>
      </c>
      <c r="AP26" s="56">
        <f t="shared" si="9"/>
        <v>0</v>
      </c>
      <c r="AQ26" s="54">
        <f t="shared" si="10"/>
        <v>0</v>
      </c>
      <c r="AR26" s="55">
        <f t="shared" si="11"/>
        <v>0</v>
      </c>
      <c r="AS26" s="53"/>
      <c r="AT26" s="54">
        <f t="shared" si="12"/>
        <v>0</v>
      </c>
      <c r="AU26" s="54">
        <f t="shared" si="13"/>
        <v>0</v>
      </c>
      <c r="AV26" s="56">
        <f t="shared" si="14"/>
        <v>0</v>
      </c>
      <c r="AW26" s="54">
        <f t="shared" si="15"/>
        <v>0</v>
      </c>
      <c r="AX26" s="55">
        <f t="shared" si="16"/>
        <v>0</v>
      </c>
      <c r="AY26" s="53"/>
      <c r="AZ26" s="54">
        <f t="shared" si="17"/>
        <v>0</v>
      </c>
      <c r="BA26" s="54">
        <f t="shared" si="18"/>
        <v>0</v>
      </c>
      <c r="BB26" s="56">
        <f t="shared" si="19"/>
        <v>0</v>
      </c>
      <c r="BC26" s="54">
        <f t="shared" si="20"/>
        <v>0</v>
      </c>
      <c r="BD26" s="55">
        <f t="shared" si="21"/>
        <v>0</v>
      </c>
      <c r="BE26" s="53"/>
      <c r="BF26" s="54">
        <f t="shared" si="22"/>
        <v>0</v>
      </c>
      <c r="BG26" s="54">
        <f t="shared" si="23"/>
        <v>0</v>
      </c>
      <c r="BH26" s="54">
        <f t="shared" si="24"/>
        <v>0</v>
      </c>
      <c r="BI26" s="54">
        <f t="shared" si="25"/>
        <v>0</v>
      </c>
      <c r="BJ26" s="55">
        <f t="shared" si="26"/>
        <v>0</v>
      </c>
      <c r="BK26" s="59">
        <f t="shared" si="27"/>
        <v>0</v>
      </c>
    </row>
    <row r="27" spans="1:63" ht="18" customHeight="1">
      <c r="A27" s="3" t="s">
        <v>70</v>
      </c>
      <c r="B27" s="79">
        <f>U27+AA27</f>
        <v>143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32">
        <v>68</v>
      </c>
      <c r="V27" s="32">
        <v>35</v>
      </c>
      <c r="W27" s="32">
        <v>1</v>
      </c>
      <c r="X27" s="32">
        <v>1</v>
      </c>
      <c r="Y27" s="32"/>
      <c r="Z27" s="33"/>
      <c r="AA27" s="32">
        <v>75</v>
      </c>
      <c r="AB27" s="32">
        <v>35</v>
      </c>
      <c r="AC27" s="32">
        <v>1</v>
      </c>
      <c r="AD27" s="32"/>
      <c r="AE27" s="32"/>
      <c r="AF27" s="32"/>
      <c r="AG27" s="53"/>
      <c r="AH27" s="54">
        <f t="shared" si="2"/>
        <v>0</v>
      </c>
      <c r="AI27" s="54">
        <f t="shared" si="3"/>
        <v>0</v>
      </c>
      <c r="AJ27" s="56">
        <f t="shared" si="4"/>
        <v>0</v>
      </c>
      <c r="AK27" s="54">
        <f t="shared" si="5"/>
        <v>0</v>
      </c>
      <c r="AL27" s="55">
        <f t="shared" si="6"/>
        <v>0</v>
      </c>
      <c r="AM27" s="53"/>
      <c r="AN27" s="54">
        <f t="shared" si="7"/>
        <v>0</v>
      </c>
      <c r="AO27" s="54">
        <f t="shared" si="8"/>
        <v>0</v>
      </c>
      <c r="AP27" s="56">
        <f t="shared" si="9"/>
        <v>0</v>
      </c>
      <c r="AQ27" s="54">
        <f t="shared" si="10"/>
        <v>0</v>
      </c>
      <c r="AR27" s="55">
        <f t="shared" si="11"/>
        <v>0</v>
      </c>
      <c r="AS27" s="53"/>
      <c r="AT27" s="54">
        <f t="shared" si="12"/>
        <v>0</v>
      </c>
      <c r="AU27" s="54">
        <f t="shared" si="13"/>
        <v>0</v>
      </c>
      <c r="AV27" s="56">
        <f t="shared" si="14"/>
        <v>0</v>
      </c>
      <c r="AW27" s="54">
        <f t="shared" si="15"/>
        <v>0</v>
      </c>
      <c r="AX27" s="55">
        <f t="shared" si="16"/>
        <v>0</v>
      </c>
      <c r="AY27" s="53"/>
      <c r="AZ27" s="54">
        <f t="shared" si="17"/>
        <v>0</v>
      </c>
      <c r="BA27" s="54">
        <f t="shared" si="18"/>
        <v>0</v>
      </c>
      <c r="BB27" s="56">
        <f t="shared" si="19"/>
        <v>0</v>
      </c>
      <c r="BC27" s="54">
        <f t="shared" si="20"/>
        <v>0</v>
      </c>
      <c r="BD27" s="55">
        <f t="shared" si="21"/>
        <v>0</v>
      </c>
      <c r="BE27" s="53"/>
      <c r="BF27" s="54">
        <f t="shared" si="22"/>
        <v>0</v>
      </c>
      <c r="BG27" s="54">
        <f t="shared" si="23"/>
        <v>0</v>
      </c>
      <c r="BH27" s="54">
        <f t="shared" si="24"/>
        <v>0</v>
      </c>
      <c r="BI27" s="54">
        <f t="shared" si="25"/>
        <v>0</v>
      </c>
      <c r="BJ27" s="55">
        <f t="shared" si="26"/>
        <v>0</v>
      </c>
      <c r="BK27" s="59">
        <f t="shared" si="27"/>
        <v>0</v>
      </c>
    </row>
    <row r="28" spans="1:63" ht="18" customHeight="1">
      <c r="A28" s="3" t="s">
        <v>71</v>
      </c>
      <c r="B28" s="79">
        <f aca="true" t="shared" si="32" ref="B28:B33">U28+AA28</f>
        <v>124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32">
        <v>62</v>
      </c>
      <c r="V28" s="32">
        <v>30</v>
      </c>
      <c r="W28" s="32">
        <v>1</v>
      </c>
      <c r="X28" s="32">
        <v>1</v>
      </c>
      <c r="Y28" s="32"/>
      <c r="Z28" s="33"/>
      <c r="AA28" s="32">
        <v>62</v>
      </c>
      <c r="AB28" s="32">
        <v>21</v>
      </c>
      <c r="AC28" s="32">
        <v>1</v>
      </c>
      <c r="AD28" s="32"/>
      <c r="AE28" s="32"/>
      <c r="AF28" s="32"/>
      <c r="AG28" s="53"/>
      <c r="AH28" s="54">
        <f t="shared" si="2"/>
        <v>0</v>
      </c>
      <c r="AI28" s="54">
        <f t="shared" si="3"/>
        <v>0</v>
      </c>
      <c r="AJ28" s="56">
        <f t="shared" si="4"/>
        <v>0</v>
      </c>
      <c r="AK28" s="54">
        <f t="shared" si="5"/>
        <v>0</v>
      </c>
      <c r="AL28" s="55">
        <f t="shared" si="6"/>
        <v>0</v>
      </c>
      <c r="AM28" s="53"/>
      <c r="AN28" s="54">
        <f t="shared" si="7"/>
        <v>0</v>
      </c>
      <c r="AO28" s="54">
        <f t="shared" si="8"/>
        <v>0</v>
      </c>
      <c r="AP28" s="56">
        <f t="shared" si="9"/>
        <v>0</v>
      </c>
      <c r="AQ28" s="54">
        <f t="shared" si="10"/>
        <v>0</v>
      </c>
      <c r="AR28" s="55">
        <f t="shared" si="11"/>
        <v>0</v>
      </c>
      <c r="AS28" s="53"/>
      <c r="AT28" s="54">
        <f t="shared" si="12"/>
        <v>0</v>
      </c>
      <c r="AU28" s="54">
        <f t="shared" si="13"/>
        <v>0</v>
      </c>
      <c r="AV28" s="56">
        <f t="shared" si="14"/>
        <v>0</v>
      </c>
      <c r="AW28" s="54">
        <f t="shared" si="15"/>
        <v>0</v>
      </c>
      <c r="AX28" s="55">
        <f t="shared" si="16"/>
        <v>0</v>
      </c>
      <c r="AY28" s="53"/>
      <c r="AZ28" s="54">
        <f t="shared" si="17"/>
        <v>0</v>
      </c>
      <c r="BA28" s="54">
        <f t="shared" si="18"/>
        <v>0</v>
      </c>
      <c r="BB28" s="56">
        <f t="shared" si="19"/>
        <v>0</v>
      </c>
      <c r="BC28" s="54">
        <f t="shared" si="20"/>
        <v>0</v>
      </c>
      <c r="BD28" s="55">
        <f t="shared" si="21"/>
        <v>0</v>
      </c>
      <c r="BE28" s="53"/>
      <c r="BF28" s="54">
        <f t="shared" si="22"/>
        <v>0</v>
      </c>
      <c r="BG28" s="54">
        <f t="shared" si="23"/>
        <v>0</v>
      </c>
      <c r="BH28" s="54">
        <f t="shared" si="24"/>
        <v>0</v>
      </c>
      <c r="BI28" s="54">
        <f t="shared" si="25"/>
        <v>0</v>
      </c>
      <c r="BJ28" s="55">
        <f t="shared" si="26"/>
        <v>0</v>
      </c>
      <c r="BK28" s="59">
        <f t="shared" si="27"/>
        <v>0</v>
      </c>
    </row>
    <row r="29" spans="1:63" ht="18" customHeight="1">
      <c r="A29" s="3" t="s">
        <v>72</v>
      </c>
      <c r="B29" s="79">
        <f t="shared" si="32"/>
        <v>49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32">
        <v>28</v>
      </c>
      <c r="V29" s="32">
        <v>10</v>
      </c>
      <c r="W29" s="32">
        <v>1</v>
      </c>
      <c r="X29" s="32">
        <v>0</v>
      </c>
      <c r="Y29" s="32"/>
      <c r="Z29" s="33"/>
      <c r="AA29" s="32">
        <v>21</v>
      </c>
      <c r="AB29" s="32">
        <v>18</v>
      </c>
      <c r="AC29" s="32"/>
      <c r="AD29" s="32"/>
      <c r="AE29" s="32"/>
      <c r="AF29" s="32"/>
      <c r="AG29" s="53"/>
      <c r="AH29" s="54">
        <f t="shared" si="2"/>
        <v>0</v>
      </c>
      <c r="AI29" s="54">
        <f t="shared" si="3"/>
        <v>0</v>
      </c>
      <c r="AJ29" s="56">
        <f t="shared" si="4"/>
        <v>0</v>
      </c>
      <c r="AK29" s="54">
        <f t="shared" si="5"/>
        <v>0</v>
      </c>
      <c r="AL29" s="55">
        <f t="shared" si="6"/>
        <v>0</v>
      </c>
      <c r="AM29" s="53"/>
      <c r="AN29" s="54">
        <f t="shared" si="7"/>
        <v>0</v>
      </c>
      <c r="AO29" s="54">
        <f t="shared" si="8"/>
        <v>0</v>
      </c>
      <c r="AP29" s="56">
        <f t="shared" si="9"/>
        <v>0</v>
      </c>
      <c r="AQ29" s="54">
        <f t="shared" si="10"/>
        <v>0</v>
      </c>
      <c r="AR29" s="55">
        <f t="shared" si="11"/>
        <v>0</v>
      </c>
      <c r="AS29" s="53"/>
      <c r="AT29" s="54">
        <f t="shared" si="12"/>
        <v>0</v>
      </c>
      <c r="AU29" s="54">
        <f t="shared" si="13"/>
        <v>0</v>
      </c>
      <c r="AV29" s="56">
        <f t="shared" si="14"/>
        <v>0</v>
      </c>
      <c r="AW29" s="54">
        <f t="shared" si="15"/>
        <v>0</v>
      </c>
      <c r="AX29" s="55">
        <f t="shared" si="16"/>
        <v>0</v>
      </c>
      <c r="AY29" s="53"/>
      <c r="AZ29" s="54">
        <f t="shared" si="17"/>
        <v>0</v>
      </c>
      <c r="BA29" s="54">
        <f t="shared" si="18"/>
        <v>0</v>
      </c>
      <c r="BB29" s="56">
        <f t="shared" si="19"/>
        <v>0</v>
      </c>
      <c r="BC29" s="54">
        <f t="shared" si="20"/>
        <v>0</v>
      </c>
      <c r="BD29" s="55">
        <f t="shared" si="21"/>
        <v>0</v>
      </c>
      <c r="BE29" s="53"/>
      <c r="BF29" s="54">
        <f t="shared" si="22"/>
        <v>0</v>
      </c>
      <c r="BG29" s="54">
        <f t="shared" si="23"/>
        <v>0</v>
      </c>
      <c r="BH29" s="54">
        <f t="shared" si="24"/>
        <v>0</v>
      </c>
      <c r="BI29" s="54">
        <f t="shared" si="25"/>
        <v>0</v>
      </c>
      <c r="BJ29" s="55">
        <f t="shared" si="26"/>
        <v>0</v>
      </c>
      <c r="BK29" s="59">
        <f t="shared" si="27"/>
        <v>0</v>
      </c>
    </row>
    <row r="30" spans="1:63" ht="18" customHeight="1">
      <c r="A30" s="3" t="s">
        <v>73</v>
      </c>
      <c r="B30" s="79">
        <f t="shared" si="32"/>
        <v>30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32">
        <v>18</v>
      </c>
      <c r="V30" s="32">
        <v>6</v>
      </c>
      <c r="W30" s="32">
        <v>0</v>
      </c>
      <c r="X30" s="32">
        <v>0</v>
      </c>
      <c r="Y30" s="32"/>
      <c r="Z30" s="33"/>
      <c r="AA30" s="32">
        <v>12</v>
      </c>
      <c r="AB30" s="32">
        <v>12</v>
      </c>
      <c r="AC30" s="32"/>
      <c r="AD30" s="32"/>
      <c r="AE30" s="32"/>
      <c r="AF30" s="32"/>
      <c r="AG30" s="53"/>
      <c r="AH30" s="54">
        <f t="shared" si="2"/>
        <v>0</v>
      </c>
      <c r="AI30" s="54">
        <f t="shared" si="3"/>
        <v>0</v>
      </c>
      <c r="AJ30" s="56">
        <f t="shared" si="4"/>
        <v>0</v>
      </c>
      <c r="AK30" s="54">
        <f t="shared" si="5"/>
        <v>0</v>
      </c>
      <c r="AL30" s="55">
        <f t="shared" si="6"/>
        <v>0</v>
      </c>
      <c r="AM30" s="53"/>
      <c r="AN30" s="54">
        <f t="shared" si="7"/>
        <v>0</v>
      </c>
      <c r="AO30" s="54">
        <f t="shared" si="8"/>
        <v>0</v>
      </c>
      <c r="AP30" s="56">
        <f t="shared" si="9"/>
        <v>0</v>
      </c>
      <c r="AQ30" s="54">
        <f t="shared" si="10"/>
        <v>0</v>
      </c>
      <c r="AR30" s="55">
        <f t="shared" si="11"/>
        <v>0</v>
      </c>
      <c r="AS30" s="53"/>
      <c r="AT30" s="54">
        <f t="shared" si="12"/>
        <v>0</v>
      </c>
      <c r="AU30" s="54">
        <f t="shared" si="13"/>
        <v>0</v>
      </c>
      <c r="AV30" s="56">
        <f t="shared" si="14"/>
        <v>0</v>
      </c>
      <c r="AW30" s="54">
        <f t="shared" si="15"/>
        <v>0</v>
      </c>
      <c r="AX30" s="55">
        <f t="shared" si="16"/>
        <v>0</v>
      </c>
      <c r="AY30" s="53"/>
      <c r="AZ30" s="54">
        <f t="shared" si="17"/>
        <v>0</v>
      </c>
      <c r="BA30" s="54">
        <f t="shared" si="18"/>
        <v>0</v>
      </c>
      <c r="BB30" s="56">
        <f t="shared" si="19"/>
        <v>0</v>
      </c>
      <c r="BC30" s="54">
        <f t="shared" si="20"/>
        <v>0</v>
      </c>
      <c r="BD30" s="55">
        <f t="shared" si="21"/>
        <v>0</v>
      </c>
      <c r="BE30" s="53"/>
      <c r="BF30" s="54">
        <f t="shared" si="22"/>
        <v>0</v>
      </c>
      <c r="BG30" s="54">
        <f t="shared" si="23"/>
        <v>0</v>
      </c>
      <c r="BH30" s="54">
        <f t="shared" si="24"/>
        <v>0</v>
      </c>
      <c r="BI30" s="54">
        <f t="shared" si="25"/>
        <v>0</v>
      </c>
      <c r="BJ30" s="55">
        <f t="shared" si="26"/>
        <v>0</v>
      </c>
      <c r="BK30" s="59">
        <f t="shared" si="27"/>
        <v>0</v>
      </c>
    </row>
    <row r="31" spans="1:63" ht="18" customHeight="1">
      <c r="A31" s="3" t="s">
        <v>74</v>
      </c>
      <c r="B31" s="79">
        <f t="shared" si="32"/>
        <v>17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32">
        <v>13</v>
      </c>
      <c r="V31" s="32">
        <v>6</v>
      </c>
      <c r="W31" s="32">
        <v>1</v>
      </c>
      <c r="X31" s="32">
        <v>1</v>
      </c>
      <c r="Y31" s="32"/>
      <c r="Z31" s="33"/>
      <c r="AA31" s="32">
        <v>4</v>
      </c>
      <c r="AB31" s="32">
        <v>3</v>
      </c>
      <c r="AC31" s="32"/>
      <c r="AD31" s="32"/>
      <c r="AE31" s="32"/>
      <c r="AF31" s="32"/>
      <c r="AG31" s="53"/>
      <c r="AH31" s="54">
        <f t="shared" si="2"/>
        <v>0</v>
      </c>
      <c r="AI31" s="54">
        <f t="shared" si="3"/>
        <v>0</v>
      </c>
      <c r="AJ31" s="56">
        <f t="shared" si="4"/>
        <v>0</v>
      </c>
      <c r="AK31" s="54">
        <f t="shared" si="5"/>
        <v>0</v>
      </c>
      <c r="AL31" s="55">
        <f t="shared" si="6"/>
        <v>0</v>
      </c>
      <c r="AM31" s="53"/>
      <c r="AN31" s="54">
        <f t="shared" si="7"/>
        <v>0</v>
      </c>
      <c r="AO31" s="54">
        <f t="shared" si="8"/>
        <v>0</v>
      </c>
      <c r="AP31" s="56">
        <f t="shared" si="9"/>
        <v>0</v>
      </c>
      <c r="AQ31" s="54">
        <f t="shared" si="10"/>
        <v>0</v>
      </c>
      <c r="AR31" s="55">
        <f t="shared" si="11"/>
        <v>0</v>
      </c>
      <c r="AS31" s="53"/>
      <c r="AT31" s="54">
        <f t="shared" si="12"/>
        <v>0</v>
      </c>
      <c r="AU31" s="54">
        <f t="shared" si="13"/>
        <v>0</v>
      </c>
      <c r="AV31" s="56">
        <f t="shared" si="14"/>
        <v>0</v>
      </c>
      <c r="AW31" s="54">
        <f t="shared" si="15"/>
        <v>0</v>
      </c>
      <c r="AX31" s="55">
        <f t="shared" si="16"/>
        <v>0</v>
      </c>
      <c r="AY31" s="53"/>
      <c r="AZ31" s="54">
        <f t="shared" si="17"/>
        <v>0</v>
      </c>
      <c r="BA31" s="54">
        <f t="shared" si="18"/>
        <v>0</v>
      </c>
      <c r="BB31" s="56">
        <f t="shared" si="19"/>
        <v>0</v>
      </c>
      <c r="BC31" s="54">
        <f t="shared" si="20"/>
        <v>0</v>
      </c>
      <c r="BD31" s="55">
        <f t="shared" si="21"/>
        <v>0</v>
      </c>
      <c r="BE31" s="53"/>
      <c r="BF31" s="54">
        <f t="shared" si="22"/>
        <v>0</v>
      </c>
      <c r="BG31" s="54">
        <f t="shared" si="23"/>
        <v>0</v>
      </c>
      <c r="BH31" s="54">
        <f t="shared" si="24"/>
        <v>0</v>
      </c>
      <c r="BI31" s="54">
        <f t="shared" si="25"/>
        <v>0</v>
      </c>
      <c r="BJ31" s="55">
        <f t="shared" si="26"/>
        <v>0</v>
      </c>
      <c r="BK31" s="59">
        <f t="shared" si="27"/>
        <v>0</v>
      </c>
    </row>
    <row r="32" spans="1:63" ht="18" customHeight="1">
      <c r="A32" s="3" t="s">
        <v>75</v>
      </c>
      <c r="B32" s="79">
        <f t="shared" si="32"/>
        <v>5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32">
        <v>4</v>
      </c>
      <c r="V32" s="32">
        <v>3</v>
      </c>
      <c r="W32" s="32"/>
      <c r="X32" s="32"/>
      <c r="Y32" s="32"/>
      <c r="Z32" s="33"/>
      <c r="AA32" s="32">
        <v>1</v>
      </c>
      <c r="AB32" s="32"/>
      <c r="AC32" s="32"/>
      <c r="AD32" s="32"/>
      <c r="AE32" s="32"/>
      <c r="AF32" s="32"/>
      <c r="AG32" s="53"/>
      <c r="AH32" s="54">
        <f t="shared" si="2"/>
        <v>0</v>
      </c>
      <c r="AI32" s="54">
        <f t="shared" si="3"/>
        <v>0</v>
      </c>
      <c r="AJ32" s="56">
        <f t="shared" si="4"/>
        <v>0</v>
      </c>
      <c r="AK32" s="54">
        <f t="shared" si="5"/>
        <v>0</v>
      </c>
      <c r="AL32" s="55">
        <f t="shared" si="6"/>
        <v>0</v>
      </c>
      <c r="AM32" s="53"/>
      <c r="AN32" s="54">
        <f t="shared" si="7"/>
        <v>0</v>
      </c>
      <c r="AO32" s="54">
        <f t="shared" si="8"/>
        <v>0</v>
      </c>
      <c r="AP32" s="56">
        <f t="shared" si="9"/>
        <v>0</v>
      </c>
      <c r="AQ32" s="54">
        <f t="shared" si="10"/>
        <v>0</v>
      </c>
      <c r="AR32" s="55">
        <f t="shared" si="11"/>
        <v>0</v>
      </c>
      <c r="AS32" s="53"/>
      <c r="AT32" s="54">
        <f t="shared" si="12"/>
        <v>0</v>
      </c>
      <c r="AU32" s="54">
        <f t="shared" si="13"/>
        <v>0</v>
      </c>
      <c r="AV32" s="56">
        <f t="shared" si="14"/>
        <v>0</v>
      </c>
      <c r="AW32" s="54">
        <f t="shared" si="15"/>
        <v>0</v>
      </c>
      <c r="AX32" s="55">
        <f t="shared" si="16"/>
        <v>0</v>
      </c>
      <c r="AY32" s="53"/>
      <c r="AZ32" s="54">
        <f t="shared" si="17"/>
        <v>0</v>
      </c>
      <c r="BA32" s="54">
        <f t="shared" si="18"/>
        <v>0</v>
      </c>
      <c r="BB32" s="56">
        <f t="shared" si="19"/>
        <v>0</v>
      </c>
      <c r="BC32" s="54">
        <f t="shared" si="20"/>
        <v>0</v>
      </c>
      <c r="BD32" s="55">
        <f t="shared" si="21"/>
        <v>0</v>
      </c>
      <c r="BE32" s="53"/>
      <c r="BF32" s="54">
        <f t="shared" si="22"/>
        <v>0</v>
      </c>
      <c r="BG32" s="54">
        <f t="shared" si="23"/>
        <v>0</v>
      </c>
      <c r="BH32" s="54">
        <f t="shared" si="24"/>
        <v>0</v>
      </c>
      <c r="BI32" s="54">
        <f t="shared" si="25"/>
        <v>0</v>
      </c>
      <c r="BJ32" s="55">
        <f t="shared" si="26"/>
        <v>0</v>
      </c>
      <c r="BK32" s="59">
        <f t="shared" si="27"/>
        <v>0</v>
      </c>
    </row>
    <row r="33" spans="1:63" ht="18" customHeight="1">
      <c r="A33" s="3" t="s">
        <v>76</v>
      </c>
      <c r="B33" s="79">
        <f t="shared" si="32"/>
        <v>0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32"/>
      <c r="V33" s="32"/>
      <c r="W33" s="32"/>
      <c r="X33" s="32"/>
      <c r="Y33" s="32"/>
      <c r="Z33" s="33"/>
      <c r="AA33" s="32"/>
      <c r="AB33" s="32"/>
      <c r="AC33" s="32"/>
      <c r="AD33" s="32"/>
      <c r="AE33" s="32"/>
      <c r="AF33" s="32"/>
      <c r="AG33" s="53"/>
      <c r="AH33" s="54">
        <f t="shared" si="2"/>
        <v>0</v>
      </c>
      <c r="AI33" s="54">
        <f t="shared" si="3"/>
        <v>0</v>
      </c>
      <c r="AJ33" s="56">
        <f t="shared" si="4"/>
        <v>0</v>
      </c>
      <c r="AK33" s="54">
        <f t="shared" si="5"/>
        <v>0</v>
      </c>
      <c r="AL33" s="55">
        <f t="shared" si="6"/>
        <v>0</v>
      </c>
      <c r="AM33" s="53"/>
      <c r="AN33" s="54">
        <f t="shared" si="7"/>
        <v>0</v>
      </c>
      <c r="AO33" s="54">
        <f t="shared" si="8"/>
        <v>0</v>
      </c>
      <c r="AP33" s="56">
        <f t="shared" si="9"/>
        <v>0</v>
      </c>
      <c r="AQ33" s="54">
        <f t="shared" si="10"/>
        <v>0</v>
      </c>
      <c r="AR33" s="55">
        <f t="shared" si="11"/>
        <v>0</v>
      </c>
      <c r="AS33" s="53"/>
      <c r="AT33" s="54">
        <f t="shared" si="12"/>
        <v>0</v>
      </c>
      <c r="AU33" s="54">
        <f t="shared" si="13"/>
        <v>0</v>
      </c>
      <c r="AV33" s="56">
        <f t="shared" si="14"/>
        <v>0</v>
      </c>
      <c r="AW33" s="54">
        <f t="shared" si="15"/>
        <v>0</v>
      </c>
      <c r="AX33" s="55">
        <f t="shared" si="16"/>
        <v>0</v>
      </c>
      <c r="AY33" s="53"/>
      <c r="AZ33" s="54">
        <f t="shared" si="17"/>
        <v>0</v>
      </c>
      <c r="BA33" s="54">
        <f t="shared" si="18"/>
        <v>0</v>
      </c>
      <c r="BB33" s="56">
        <f t="shared" si="19"/>
        <v>0</v>
      </c>
      <c r="BC33" s="54">
        <f t="shared" si="20"/>
        <v>0</v>
      </c>
      <c r="BD33" s="55">
        <f t="shared" si="21"/>
        <v>0</v>
      </c>
      <c r="BE33" s="53"/>
      <c r="BF33" s="54">
        <f t="shared" si="22"/>
        <v>0</v>
      </c>
      <c r="BG33" s="54">
        <f t="shared" si="23"/>
        <v>0</v>
      </c>
      <c r="BH33" s="54">
        <f t="shared" si="24"/>
        <v>0</v>
      </c>
      <c r="BI33" s="54">
        <f t="shared" si="25"/>
        <v>0</v>
      </c>
      <c r="BJ33" s="55">
        <f t="shared" si="26"/>
        <v>0</v>
      </c>
      <c r="BK33" s="59">
        <f t="shared" si="27"/>
        <v>0</v>
      </c>
    </row>
    <row r="34" spans="1:63" ht="18" customHeight="1">
      <c r="A34" s="4" t="s">
        <v>77</v>
      </c>
      <c r="B34" s="61">
        <f t="shared" si="30"/>
        <v>368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>
        <f aca="true" t="shared" si="33" ref="U34:AF34">SUM(U35:U41)</f>
        <v>193</v>
      </c>
      <c r="V34" s="35">
        <f t="shared" si="33"/>
        <v>90</v>
      </c>
      <c r="W34" s="35">
        <f t="shared" si="33"/>
        <v>4</v>
      </c>
      <c r="X34" s="35">
        <f t="shared" si="33"/>
        <v>3</v>
      </c>
      <c r="Y34" s="35">
        <f t="shared" si="33"/>
        <v>0</v>
      </c>
      <c r="Z34" s="35">
        <f t="shared" si="33"/>
        <v>0</v>
      </c>
      <c r="AA34" s="35">
        <f t="shared" si="33"/>
        <v>175</v>
      </c>
      <c r="AB34" s="35">
        <f t="shared" si="33"/>
        <v>89</v>
      </c>
      <c r="AC34" s="35">
        <f t="shared" si="33"/>
        <v>2</v>
      </c>
      <c r="AD34" s="35">
        <f t="shared" si="33"/>
        <v>0</v>
      </c>
      <c r="AE34" s="35">
        <f t="shared" si="33"/>
        <v>0</v>
      </c>
      <c r="AF34" s="35">
        <f t="shared" si="33"/>
        <v>0</v>
      </c>
      <c r="AG34" s="53"/>
      <c r="AH34" s="54">
        <f t="shared" si="2"/>
        <v>0</v>
      </c>
      <c r="AI34" s="54">
        <f t="shared" si="3"/>
        <v>0</v>
      </c>
      <c r="AJ34" s="56">
        <f t="shared" si="4"/>
        <v>0</v>
      </c>
      <c r="AK34" s="54">
        <f t="shared" si="5"/>
        <v>0</v>
      </c>
      <c r="AL34" s="55">
        <f t="shared" si="6"/>
        <v>0</v>
      </c>
      <c r="AM34" s="53"/>
      <c r="AN34" s="54">
        <f t="shared" si="7"/>
        <v>0</v>
      </c>
      <c r="AO34" s="54">
        <f t="shared" si="8"/>
        <v>0</v>
      </c>
      <c r="AP34" s="56">
        <f t="shared" si="9"/>
        <v>0</v>
      </c>
      <c r="AQ34" s="54">
        <f t="shared" si="10"/>
        <v>0</v>
      </c>
      <c r="AR34" s="55">
        <f t="shared" si="11"/>
        <v>0</v>
      </c>
      <c r="AS34" s="53"/>
      <c r="AT34" s="54">
        <f t="shared" si="12"/>
        <v>0</v>
      </c>
      <c r="AU34" s="54">
        <f t="shared" si="13"/>
        <v>0</v>
      </c>
      <c r="AV34" s="56">
        <f t="shared" si="14"/>
        <v>0</v>
      </c>
      <c r="AW34" s="54">
        <f t="shared" si="15"/>
        <v>0</v>
      </c>
      <c r="AX34" s="55">
        <f t="shared" si="16"/>
        <v>0</v>
      </c>
      <c r="AY34" s="53"/>
      <c r="AZ34" s="54">
        <f t="shared" si="17"/>
        <v>0</v>
      </c>
      <c r="BA34" s="54">
        <f t="shared" si="18"/>
        <v>0</v>
      </c>
      <c r="BB34" s="56">
        <f t="shared" si="19"/>
        <v>0</v>
      </c>
      <c r="BC34" s="54">
        <f t="shared" si="20"/>
        <v>0</v>
      </c>
      <c r="BD34" s="55">
        <f t="shared" si="21"/>
        <v>0</v>
      </c>
      <c r="BE34" s="53"/>
      <c r="BF34" s="54">
        <f t="shared" si="22"/>
        <v>0</v>
      </c>
      <c r="BG34" s="54">
        <f t="shared" si="23"/>
        <v>0</v>
      </c>
      <c r="BH34" s="54">
        <f t="shared" si="24"/>
        <v>0</v>
      </c>
      <c r="BI34" s="54">
        <f t="shared" si="25"/>
        <v>0</v>
      </c>
      <c r="BJ34" s="55">
        <f t="shared" si="26"/>
        <v>0</v>
      </c>
      <c r="BK34" s="59">
        <f t="shared" si="27"/>
        <v>0</v>
      </c>
    </row>
    <row r="35" spans="1:63" ht="18" customHeight="1">
      <c r="A35" s="3" t="s">
        <v>70</v>
      </c>
      <c r="B35" s="62">
        <f t="shared" si="30"/>
        <v>98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32">
        <v>38</v>
      </c>
      <c r="V35" s="32">
        <v>20</v>
      </c>
      <c r="W35" s="32">
        <v>1</v>
      </c>
      <c r="X35" s="32">
        <v>1</v>
      </c>
      <c r="Y35" s="32"/>
      <c r="Z35" s="33"/>
      <c r="AA35" s="32">
        <v>60</v>
      </c>
      <c r="AB35" s="32">
        <v>42</v>
      </c>
      <c r="AC35" s="32">
        <v>1</v>
      </c>
      <c r="AD35" s="32"/>
      <c r="AE35" s="32"/>
      <c r="AF35" s="32"/>
      <c r="AG35" s="53"/>
      <c r="AH35" s="54">
        <f t="shared" si="2"/>
        <v>0</v>
      </c>
      <c r="AI35" s="54">
        <f t="shared" si="3"/>
        <v>0</v>
      </c>
      <c r="AJ35" s="56">
        <f t="shared" si="4"/>
        <v>0</v>
      </c>
      <c r="AK35" s="54">
        <f t="shared" si="5"/>
        <v>0</v>
      </c>
      <c r="AL35" s="55">
        <f t="shared" si="6"/>
        <v>0</v>
      </c>
      <c r="AM35" s="53"/>
      <c r="AN35" s="54">
        <f t="shared" si="7"/>
        <v>0</v>
      </c>
      <c r="AO35" s="54">
        <f t="shared" si="8"/>
        <v>0</v>
      </c>
      <c r="AP35" s="56">
        <f t="shared" si="9"/>
        <v>0</v>
      </c>
      <c r="AQ35" s="54">
        <f t="shared" si="10"/>
        <v>0</v>
      </c>
      <c r="AR35" s="55">
        <f t="shared" si="11"/>
        <v>0</v>
      </c>
      <c r="AS35" s="53"/>
      <c r="AT35" s="54">
        <f t="shared" si="12"/>
        <v>0</v>
      </c>
      <c r="AU35" s="54">
        <f t="shared" si="13"/>
        <v>0</v>
      </c>
      <c r="AV35" s="56">
        <f t="shared" si="14"/>
        <v>0</v>
      </c>
      <c r="AW35" s="54">
        <f t="shared" si="15"/>
        <v>0</v>
      </c>
      <c r="AX35" s="55">
        <f t="shared" si="16"/>
        <v>0</v>
      </c>
      <c r="AY35" s="53"/>
      <c r="AZ35" s="54">
        <f t="shared" si="17"/>
        <v>0</v>
      </c>
      <c r="BA35" s="54">
        <f t="shared" si="18"/>
        <v>0</v>
      </c>
      <c r="BB35" s="56">
        <f t="shared" si="19"/>
        <v>0</v>
      </c>
      <c r="BC35" s="54">
        <f t="shared" si="20"/>
        <v>0</v>
      </c>
      <c r="BD35" s="55">
        <f t="shared" si="21"/>
        <v>0</v>
      </c>
      <c r="BE35" s="53"/>
      <c r="BF35" s="54">
        <f t="shared" si="22"/>
        <v>0</v>
      </c>
      <c r="BG35" s="54">
        <f t="shared" si="23"/>
        <v>0</v>
      </c>
      <c r="BH35" s="54">
        <f t="shared" si="24"/>
        <v>0</v>
      </c>
      <c r="BI35" s="54">
        <f t="shared" si="25"/>
        <v>0</v>
      </c>
      <c r="BJ35" s="55">
        <f t="shared" si="26"/>
        <v>0</v>
      </c>
      <c r="BK35" s="59">
        <f t="shared" si="27"/>
        <v>0</v>
      </c>
    </row>
    <row r="36" spans="1:63" ht="18" customHeight="1">
      <c r="A36" s="3" t="s">
        <v>71</v>
      </c>
      <c r="B36" s="62">
        <f t="shared" si="30"/>
        <v>155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32">
        <v>82</v>
      </c>
      <c r="V36" s="32">
        <v>41</v>
      </c>
      <c r="W36" s="32">
        <v>1</v>
      </c>
      <c r="X36" s="32">
        <v>1</v>
      </c>
      <c r="Y36" s="32"/>
      <c r="Z36" s="33"/>
      <c r="AA36" s="32">
        <v>73</v>
      </c>
      <c r="AB36" s="32">
        <v>36</v>
      </c>
      <c r="AC36" s="32">
        <v>1</v>
      </c>
      <c r="AD36" s="32"/>
      <c r="AE36" s="32"/>
      <c r="AF36" s="32"/>
      <c r="AG36" s="53"/>
      <c r="AH36" s="54">
        <f t="shared" si="2"/>
        <v>0</v>
      </c>
      <c r="AI36" s="54">
        <f t="shared" si="3"/>
        <v>0</v>
      </c>
      <c r="AJ36" s="56">
        <f t="shared" si="4"/>
        <v>0</v>
      </c>
      <c r="AK36" s="54">
        <f t="shared" si="5"/>
        <v>0</v>
      </c>
      <c r="AL36" s="55">
        <f t="shared" si="6"/>
        <v>0</v>
      </c>
      <c r="AM36" s="53"/>
      <c r="AN36" s="54">
        <f t="shared" si="7"/>
        <v>0</v>
      </c>
      <c r="AO36" s="54">
        <f t="shared" si="8"/>
        <v>0</v>
      </c>
      <c r="AP36" s="56">
        <f t="shared" si="9"/>
        <v>0</v>
      </c>
      <c r="AQ36" s="54">
        <f t="shared" si="10"/>
        <v>0</v>
      </c>
      <c r="AR36" s="55">
        <f t="shared" si="11"/>
        <v>0</v>
      </c>
      <c r="AS36" s="53"/>
      <c r="AT36" s="54">
        <f t="shared" si="12"/>
        <v>0</v>
      </c>
      <c r="AU36" s="54">
        <f t="shared" si="13"/>
        <v>0</v>
      </c>
      <c r="AV36" s="56">
        <f t="shared" si="14"/>
        <v>0</v>
      </c>
      <c r="AW36" s="54">
        <f t="shared" si="15"/>
        <v>0</v>
      </c>
      <c r="AX36" s="55">
        <f t="shared" si="16"/>
        <v>0</v>
      </c>
      <c r="AY36" s="53"/>
      <c r="AZ36" s="54">
        <f t="shared" si="17"/>
        <v>0</v>
      </c>
      <c r="BA36" s="54">
        <f t="shared" si="18"/>
        <v>0</v>
      </c>
      <c r="BB36" s="56">
        <f t="shared" si="19"/>
        <v>0</v>
      </c>
      <c r="BC36" s="54">
        <f t="shared" si="20"/>
        <v>0</v>
      </c>
      <c r="BD36" s="55">
        <f t="shared" si="21"/>
        <v>0</v>
      </c>
      <c r="BE36" s="53"/>
      <c r="BF36" s="54">
        <f t="shared" si="22"/>
        <v>0</v>
      </c>
      <c r="BG36" s="54">
        <f t="shared" si="23"/>
        <v>0</v>
      </c>
      <c r="BH36" s="54">
        <f t="shared" si="24"/>
        <v>0</v>
      </c>
      <c r="BI36" s="54">
        <f t="shared" si="25"/>
        <v>0</v>
      </c>
      <c r="BJ36" s="55">
        <f t="shared" si="26"/>
        <v>0</v>
      </c>
      <c r="BK36" s="59">
        <f t="shared" si="27"/>
        <v>0</v>
      </c>
    </row>
    <row r="37" spans="1:63" ht="18" customHeight="1">
      <c r="A37" s="3" t="s">
        <v>72</v>
      </c>
      <c r="B37" s="62">
        <f t="shared" si="30"/>
        <v>47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32">
        <v>29</v>
      </c>
      <c r="V37" s="32">
        <v>10</v>
      </c>
      <c r="W37" s="32">
        <v>1</v>
      </c>
      <c r="X37" s="32">
        <v>0</v>
      </c>
      <c r="Y37" s="32"/>
      <c r="Z37" s="33"/>
      <c r="AA37" s="32">
        <v>18</v>
      </c>
      <c r="AB37" s="32">
        <v>11</v>
      </c>
      <c r="AC37" s="32"/>
      <c r="AD37" s="32"/>
      <c r="AE37" s="32"/>
      <c r="AF37" s="32"/>
      <c r="AG37" s="53"/>
      <c r="AH37" s="54">
        <f t="shared" si="2"/>
        <v>0</v>
      </c>
      <c r="AI37" s="54">
        <f t="shared" si="3"/>
        <v>0</v>
      </c>
      <c r="AJ37" s="56">
        <f t="shared" si="4"/>
        <v>0</v>
      </c>
      <c r="AK37" s="54">
        <f t="shared" si="5"/>
        <v>0</v>
      </c>
      <c r="AL37" s="55">
        <f t="shared" si="6"/>
        <v>0</v>
      </c>
      <c r="AM37" s="53"/>
      <c r="AN37" s="54">
        <f t="shared" si="7"/>
        <v>0</v>
      </c>
      <c r="AO37" s="54">
        <f t="shared" si="8"/>
        <v>0</v>
      </c>
      <c r="AP37" s="56">
        <f t="shared" si="9"/>
        <v>0</v>
      </c>
      <c r="AQ37" s="54">
        <f t="shared" si="10"/>
        <v>0</v>
      </c>
      <c r="AR37" s="55">
        <f t="shared" si="11"/>
        <v>0</v>
      </c>
      <c r="AS37" s="53"/>
      <c r="AT37" s="54">
        <f t="shared" si="12"/>
        <v>0</v>
      </c>
      <c r="AU37" s="54">
        <f t="shared" si="13"/>
        <v>0</v>
      </c>
      <c r="AV37" s="56">
        <f t="shared" si="14"/>
        <v>0</v>
      </c>
      <c r="AW37" s="54">
        <f t="shared" si="15"/>
        <v>0</v>
      </c>
      <c r="AX37" s="55">
        <f t="shared" si="16"/>
        <v>0</v>
      </c>
      <c r="AY37" s="53"/>
      <c r="AZ37" s="54">
        <f t="shared" si="17"/>
        <v>0</v>
      </c>
      <c r="BA37" s="54">
        <f t="shared" si="18"/>
        <v>0</v>
      </c>
      <c r="BB37" s="56">
        <f t="shared" si="19"/>
        <v>0</v>
      </c>
      <c r="BC37" s="54">
        <f t="shared" si="20"/>
        <v>0</v>
      </c>
      <c r="BD37" s="55">
        <f t="shared" si="21"/>
        <v>0</v>
      </c>
      <c r="BE37" s="53"/>
      <c r="BF37" s="54">
        <f t="shared" si="22"/>
        <v>0</v>
      </c>
      <c r="BG37" s="54">
        <f t="shared" si="23"/>
        <v>0</v>
      </c>
      <c r="BH37" s="54">
        <f t="shared" si="24"/>
        <v>0</v>
      </c>
      <c r="BI37" s="54">
        <f t="shared" si="25"/>
        <v>0</v>
      </c>
      <c r="BJ37" s="55">
        <f t="shared" si="26"/>
        <v>0</v>
      </c>
      <c r="BK37" s="59">
        <f t="shared" si="27"/>
        <v>0</v>
      </c>
    </row>
    <row r="38" spans="1:63" ht="18" customHeight="1">
      <c r="A38" s="3" t="s">
        <v>73</v>
      </c>
      <c r="B38" s="62">
        <f t="shared" si="30"/>
        <v>35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32">
        <v>18</v>
      </c>
      <c r="V38" s="32">
        <v>9</v>
      </c>
      <c r="W38" s="32">
        <v>0</v>
      </c>
      <c r="X38" s="32">
        <v>0</v>
      </c>
      <c r="Y38" s="32"/>
      <c r="Z38" s="33"/>
      <c r="AA38" s="32">
        <v>17</v>
      </c>
      <c r="AB38" s="32"/>
      <c r="AC38" s="32"/>
      <c r="AD38" s="32"/>
      <c r="AE38" s="32"/>
      <c r="AF38" s="32"/>
      <c r="AG38" s="53"/>
      <c r="AH38" s="54">
        <f t="shared" si="2"/>
        <v>0</v>
      </c>
      <c r="AI38" s="54">
        <f t="shared" si="3"/>
        <v>0</v>
      </c>
      <c r="AJ38" s="56">
        <f t="shared" si="4"/>
        <v>0</v>
      </c>
      <c r="AK38" s="54">
        <f t="shared" si="5"/>
        <v>0</v>
      </c>
      <c r="AL38" s="55">
        <f t="shared" si="6"/>
        <v>0</v>
      </c>
      <c r="AM38" s="53"/>
      <c r="AN38" s="54">
        <f t="shared" si="7"/>
        <v>0</v>
      </c>
      <c r="AO38" s="54">
        <f t="shared" si="8"/>
        <v>0</v>
      </c>
      <c r="AP38" s="56">
        <f t="shared" si="9"/>
        <v>0</v>
      </c>
      <c r="AQ38" s="54">
        <f t="shared" si="10"/>
        <v>0</v>
      </c>
      <c r="AR38" s="55">
        <f t="shared" si="11"/>
        <v>0</v>
      </c>
      <c r="AS38" s="53"/>
      <c r="AT38" s="54">
        <f t="shared" si="12"/>
        <v>0</v>
      </c>
      <c r="AU38" s="54">
        <f t="shared" si="13"/>
        <v>0</v>
      </c>
      <c r="AV38" s="56">
        <f t="shared" si="14"/>
        <v>0</v>
      </c>
      <c r="AW38" s="54">
        <f t="shared" si="15"/>
        <v>0</v>
      </c>
      <c r="AX38" s="55">
        <f t="shared" si="16"/>
        <v>0</v>
      </c>
      <c r="AY38" s="53"/>
      <c r="AZ38" s="54">
        <f t="shared" si="17"/>
        <v>0</v>
      </c>
      <c r="BA38" s="54">
        <f t="shared" si="18"/>
        <v>0</v>
      </c>
      <c r="BB38" s="56">
        <f t="shared" si="19"/>
        <v>0</v>
      </c>
      <c r="BC38" s="54">
        <f t="shared" si="20"/>
        <v>0</v>
      </c>
      <c r="BD38" s="55">
        <f t="shared" si="21"/>
        <v>0</v>
      </c>
      <c r="BE38" s="53"/>
      <c r="BF38" s="54">
        <f t="shared" si="22"/>
        <v>0</v>
      </c>
      <c r="BG38" s="54">
        <f t="shared" si="23"/>
        <v>0</v>
      </c>
      <c r="BH38" s="54">
        <f t="shared" si="24"/>
        <v>0</v>
      </c>
      <c r="BI38" s="54">
        <f t="shared" si="25"/>
        <v>0</v>
      </c>
      <c r="BJ38" s="55">
        <f t="shared" si="26"/>
        <v>0</v>
      </c>
      <c r="BK38" s="59">
        <f t="shared" si="27"/>
        <v>0</v>
      </c>
    </row>
    <row r="39" spans="1:63" ht="18" customHeight="1">
      <c r="A39" s="3" t="s">
        <v>74</v>
      </c>
      <c r="B39" s="62">
        <f t="shared" si="30"/>
        <v>19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32">
        <v>14</v>
      </c>
      <c r="V39" s="32">
        <v>6</v>
      </c>
      <c r="W39" s="32">
        <v>1</v>
      </c>
      <c r="X39" s="32">
        <v>1</v>
      </c>
      <c r="Y39" s="32"/>
      <c r="Z39" s="33"/>
      <c r="AA39" s="32">
        <v>5</v>
      </c>
      <c r="AB39" s="32"/>
      <c r="AC39" s="32"/>
      <c r="AD39" s="32"/>
      <c r="AE39" s="32"/>
      <c r="AF39" s="32"/>
      <c r="AG39" s="53"/>
      <c r="AH39" s="54">
        <f t="shared" si="2"/>
        <v>0</v>
      </c>
      <c r="AI39" s="54">
        <f t="shared" si="3"/>
        <v>0</v>
      </c>
      <c r="AJ39" s="56">
        <f t="shared" si="4"/>
        <v>0</v>
      </c>
      <c r="AK39" s="54">
        <f t="shared" si="5"/>
        <v>0</v>
      </c>
      <c r="AL39" s="55">
        <f t="shared" si="6"/>
        <v>0</v>
      </c>
      <c r="AM39" s="53"/>
      <c r="AN39" s="54">
        <f t="shared" si="7"/>
        <v>0</v>
      </c>
      <c r="AO39" s="54">
        <f t="shared" si="8"/>
        <v>0</v>
      </c>
      <c r="AP39" s="56">
        <f t="shared" si="9"/>
        <v>0</v>
      </c>
      <c r="AQ39" s="54">
        <f t="shared" si="10"/>
        <v>0</v>
      </c>
      <c r="AR39" s="55">
        <f t="shared" si="11"/>
        <v>0</v>
      </c>
      <c r="AS39" s="53"/>
      <c r="AT39" s="54">
        <f t="shared" si="12"/>
        <v>0</v>
      </c>
      <c r="AU39" s="54">
        <f t="shared" si="13"/>
        <v>0</v>
      </c>
      <c r="AV39" s="56">
        <f t="shared" si="14"/>
        <v>0</v>
      </c>
      <c r="AW39" s="54">
        <f t="shared" si="15"/>
        <v>0</v>
      </c>
      <c r="AX39" s="55">
        <f t="shared" si="16"/>
        <v>0</v>
      </c>
      <c r="AY39" s="53"/>
      <c r="AZ39" s="54">
        <f t="shared" si="17"/>
        <v>0</v>
      </c>
      <c r="BA39" s="54">
        <f t="shared" si="18"/>
        <v>0</v>
      </c>
      <c r="BB39" s="56">
        <f t="shared" si="19"/>
        <v>0</v>
      </c>
      <c r="BC39" s="54">
        <f t="shared" si="20"/>
        <v>0</v>
      </c>
      <c r="BD39" s="55">
        <f t="shared" si="21"/>
        <v>0</v>
      </c>
      <c r="BE39" s="53"/>
      <c r="BF39" s="54">
        <f t="shared" si="22"/>
        <v>0</v>
      </c>
      <c r="BG39" s="54">
        <f t="shared" si="23"/>
        <v>0</v>
      </c>
      <c r="BH39" s="54">
        <f t="shared" si="24"/>
        <v>0</v>
      </c>
      <c r="BI39" s="54">
        <f t="shared" si="25"/>
        <v>0</v>
      </c>
      <c r="BJ39" s="55">
        <f t="shared" si="26"/>
        <v>0</v>
      </c>
      <c r="BK39" s="59">
        <f t="shared" si="27"/>
        <v>0</v>
      </c>
    </row>
    <row r="40" spans="1:63" ht="18" customHeight="1">
      <c r="A40" s="3" t="s">
        <v>75</v>
      </c>
      <c r="B40" s="62">
        <f t="shared" si="30"/>
        <v>14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32">
        <v>12</v>
      </c>
      <c r="V40" s="32">
        <v>4</v>
      </c>
      <c r="W40" s="32"/>
      <c r="X40" s="32"/>
      <c r="Y40" s="32"/>
      <c r="Z40" s="33"/>
      <c r="AA40" s="32">
        <v>2</v>
      </c>
      <c r="AB40" s="32"/>
      <c r="AC40" s="32"/>
      <c r="AD40" s="32"/>
      <c r="AE40" s="32"/>
      <c r="AF40" s="32"/>
      <c r="AG40" s="53"/>
      <c r="AH40" s="54">
        <f t="shared" si="2"/>
        <v>0</v>
      </c>
      <c r="AI40" s="54">
        <f t="shared" si="3"/>
        <v>0</v>
      </c>
      <c r="AJ40" s="56">
        <f t="shared" si="4"/>
        <v>0</v>
      </c>
      <c r="AK40" s="54">
        <f t="shared" si="5"/>
        <v>0</v>
      </c>
      <c r="AL40" s="55">
        <f t="shared" si="6"/>
        <v>0</v>
      </c>
      <c r="AM40" s="53"/>
      <c r="AN40" s="54">
        <f t="shared" si="7"/>
        <v>0</v>
      </c>
      <c r="AO40" s="54">
        <f t="shared" si="8"/>
        <v>0</v>
      </c>
      <c r="AP40" s="56">
        <f t="shared" si="9"/>
        <v>0</v>
      </c>
      <c r="AQ40" s="54">
        <f t="shared" si="10"/>
        <v>0</v>
      </c>
      <c r="AR40" s="55">
        <f t="shared" si="11"/>
        <v>0</v>
      </c>
      <c r="AS40" s="53"/>
      <c r="AT40" s="54">
        <f t="shared" si="12"/>
        <v>0</v>
      </c>
      <c r="AU40" s="54">
        <f t="shared" si="13"/>
        <v>0</v>
      </c>
      <c r="AV40" s="56">
        <f t="shared" si="14"/>
        <v>0</v>
      </c>
      <c r="AW40" s="54">
        <f t="shared" si="15"/>
        <v>0</v>
      </c>
      <c r="AX40" s="55">
        <f t="shared" si="16"/>
        <v>0</v>
      </c>
      <c r="AY40" s="53"/>
      <c r="AZ40" s="54">
        <f t="shared" si="17"/>
        <v>0</v>
      </c>
      <c r="BA40" s="54">
        <f t="shared" si="18"/>
        <v>0</v>
      </c>
      <c r="BB40" s="56">
        <f t="shared" si="19"/>
        <v>0</v>
      </c>
      <c r="BC40" s="54">
        <f t="shared" si="20"/>
        <v>0</v>
      </c>
      <c r="BD40" s="55">
        <f t="shared" si="21"/>
        <v>0</v>
      </c>
      <c r="BE40" s="53"/>
      <c r="BF40" s="54">
        <f t="shared" si="22"/>
        <v>0</v>
      </c>
      <c r="BG40" s="54">
        <f t="shared" si="23"/>
        <v>0</v>
      </c>
      <c r="BH40" s="54">
        <f t="shared" si="24"/>
        <v>0</v>
      </c>
      <c r="BI40" s="54">
        <f t="shared" si="25"/>
        <v>0</v>
      </c>
      <c r="BJ40" s="55">
        <f t="shared" si="26"/>
        <v>0</v>
      </c>
      <c r="BK40" s="59">
        <f t="shared" si="27"/>
        <v>0</v>
      </c>
    </row>
    <row r="41" spans="1:63" ht="18" customHeight="1">
      <c r="A41" s="3" t="s">
        <v>76</v>
      </c>
      <c r="B41" s="62">
        <f t="shared" si="30"/>
        <v>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32"/>
      <c r="V41" s="32"/>
      <c r="W41" s="32"/>
      <c r="X41" s="32"/>
      <c r="Y41" s="32"/>
      <c r="Z41" s="33"/>
      <c r="AA41" s="32"/>
      <c r="AB41" s="32"/>
      <c r="AC41" s="32"/>
      <c r="AD41" s="32"/>
      <c r="AE41" s="32"/>
      <c r="AF41" s="32"/>
      <c r="AG41" s="53"/>
      <c r="AH41" s="54">
        <f t="shared" si="2"/>
        <v>0</v>
      </c>
      <c r="AI41" s="54">
        <f t="shared" si="3"/>
        <v>0</v>
      </c>
      <c r="AJ41" s="56">
        <f t="shared" si="4"/>
        <v>0</v>
      </c>
      <c r="AK41" s="54">
        <f t="shared" si="5"/>
        <v>0</v>
      </c>
      <c r="AL41" s="55">
        <f t="shared" si="6"/>
        <v>0</v>
      </c>
      <c r="AM41" s="53"/>
      <c r="AN41" s="54">
        <f t="shared" si="7"/>
        <v>0</v>
      </c>
      <c r="AO41" s="54">
        <f t="shared" si="8"/>
        <v>0</v>
      </c>
      <c r="AP41" s="56">
        <f t="shared" si="9"/>
        <v>0</v>
      </c>
      <c r="AQ41" s="54">
        <f t="shared" si="10"/>
        <v>0</v>
      </c>
      <c r="AR41" s="55">
        <f t="shared" si="11"/>
        <v>0</v>
      </c>
      <c r="AS41" s="53"/>
      <c r="AT41" s="54">
        <f t="shared" si="12"/>
        <v>0</v>
      </c>
      <c r="AU41" s="54">
        <f t="shared" si="13"/>
        <v>0</v>
      </c>
      <c r="AV41" s="56">
        <f t="shared" si="14"/>
        <v>0</v>
      </c>
      <c r="AW41" s="54">
        <f t="shared" si="15"/>
        <v>0</v>
      </c>
      <c r="AX41" s="55">
        <f t="shared" si="16"/>
        <v>0</v>
      </c>
      <c r="AY41" s="53"/>
      <c r="AZ41" s="54">
        <f t="shared" si="17"/>
        <v>0</v>
      </c>
      <c r="BA41" s="54">
        <f t="shared" si="18"/>
        <v>0</v>
      </c>
      <c r="BB41" s="56">
        <f t="shared" si="19"/>
        <v>0</v>
      </c>
      <c r="BC41" s="54">
        <f t="shared" si="20"/>
        <v>0</v>
      </c>
      <c r="BD41" s="55">
        <f t="shared" si="21"/>
        <v>0</v>
      </c>
      <c r="BE41" s="53"/>
      <c r="BF41" s="54">
        <f t="shared" si="22"/>
        <v>0</v>
      </c>
      <c r="BG41" s="54">
        <f t="shared" si="23"/>
        <v>0</v>
      </c>
      <c r="BH41" s="54">
        <f t="shared" si="24"/>
        <v>0</v>
      </c>
      <c r="BI41" s="54">
        <f t="shared" si="25"/>
        <v>0</v>
      </c>
      <c r="BJ41" s="55">
        <f t="shared" si="26"/>
        <v>0</v>
      </c>
      <c r="BK41" s="59">
        <f t="shared" si="27"/>
        <v>0</v>
      </c>
    </row>
    <row r="42" spans="1:63" ht="18" customHeight="1">
      <c r="A42" s="4" t="s">
        <v>78</v>
      </c>
      <c r="B42" s="61">
        <f>C42+I42+O42+U42+AA42</f>
        <v>532</v>
      </c>
      <c r="C42" s="35">
        <f aca="true" t="shared" si="34" ref="C42:AF42">SUM(C43:C49)</f>
        <v>0</v>
      </c>
      <c r="D42" s="35">
        <f t="shared" si="34"/>
        <v>0</v>
      </c>
      <c r="E42" s="35">
        <f t="shared" si="34"/>
        <v>0</v>
      </c>
      <c r="F42" s="35">
        <f t="shared" si="34"/>
        <v>0</v>
      </c>
      <c r="G42" s="35">
        <f t="shared" si="34"/>
        <v>0</v>
      </c>
      <c r="H42" s="35">
        <f t="shared" si="34"/>
        <v>0</v>
      </c>
      <c r="I42" s="35">
        <f t="shared" si="34"/>
        <v>0</v>
      </c>
      <c r="J42" s="35">
        <f t="shared" si="34"/>
        <v>0</v>
      </c>
      <c r="K42" s="35">
        <f t="shared" si="34"/>
        <v>0</v>
      </c>
      <c r="L42" s="35">
        <f t="shared" si="34"/>
        <v>0</v>
      </c>
      <c r="M42" s="35">
        <f t="shared" si="34"/>
        <v>0</v>
      </c>
      <c r="N42" s="35">
        <f t="shared" si="34"/>
        <v>0</v>
      </c>
      <c r="O42" s="35">
        <f t="shared" si="34"/>
        <v>164</v>
      </c>
      <c r="P42" s="35">
        <f t="shared" si="34"/>
        <v>91</v>
      </c>
      <c r="Q42" s="35">
        <f t="shared" si="34"/>
        <v>3</v>
      </c>
      <c r="R42" s="35">
        <f t="shared" si="34"/>
        <v>1</v>
      </c>
      <c r="S42" s="35">
        <f t="shared" si="34"/>
        <v>0</v>
      </c>
      <c r="T42" s="35">
        <f t="shared" si="34"/>
        <v>0</v>
      </c>
      <c r="U42" s="35">
        <f t="shared" si="34"/>
        <v>193</v>
      </c>
      <c r="V42" s="35">
        <f t="shared" si="34"/>
        <v>90</v>
      </c>
      <c r="W42" s="35">
        <f t="shared" si="34"/>
        <v>4</v>
      </c>
      <c r="X42" s="35">
        <f t="shared" si="34"/>
        <v>3</v>
      </c>
      <c r="Y42" s="35">
        <f t="shared" si="34"/>
        <v>0</v>
      </c>
      <c r="Z42" s="35">
        <f t="shared" si="34"/>
        <v>0</v>
      </c>
      <c r="AA42" s="35">
        <f t="shared" si="34"/>
        <v>175</v>
      </c>
      <c r="AB42" s="35">
        <f t="shared" si="34"/>
        <v>89</v>
      </c>
      <c r="AC42" s="35">
        <f t="shared" si="34"/>
        <v>2</v>
      </c>
      <c r="AD42" s="35">
        <f t="shared" si="34"/>
        <v>0</v>
      </c>
      <c r="AE42" s="35">
        <f t="shared" si="34"/>
        <v>0</v>
      </c>
      <c r="AF42" s="35">
        <f t="shared" si="34"/>
        <v>0</v>
      </c>
      <c r="AG42" s="106">
        <f>IF(C42&lt;&gt;'DanhGia-HS'!C40,"ER",)</f>
        <v>0</v>
      </c>
      <c r="AH42" s="54">
        <f>IF(D42&lt;&gt;'DanhGia-HS'!D40,"ER",)</f>
        <v>0</v>
      </c>
      <c r="AI42" s="54">
        <f>IF(E42&lt;&gt;'DanhGia-HS'!E40,"ER",)</f>
        <v>0</v>
      </c>
      <c r="AJ42" s="54">
        <f>IF(F42&lt;&gt;'DanhGia-HS'!F40,"ER",)</f>
        <v>0</v>
      </c>
      <c r="AK42" s="54">
        <f>IF(G42&lt;&gt;'DanhGia-HS'!G40,"ER",)</f>
        <v>0</v>
      </c>
      <c r="AL42" s="118">
        <f>IF(H42&lt;&gt;'DanhGia-HS'!H40,"ER",)</f>
        <v>0</v>
      </c>
      <c r="AM42" s="106">
        <f>IF(I42&lt;&gt;'DanhGia-HS'!I40,"ER",)</f>
        <v>0</v>
      </c>
      <c r="AN42" s="54">
        <f>IF(J42&lt;&gt;'DanhGia-HS'!J40,"ER",)</f>
        <v>0</v>
      </c>
      <c r="AO42" s="54">
        <f>IF(K42&lt;&gt;'DanhGia-HS'!K40,"ER",)</f>
        <v>0</v>
      </c>
      <c r="AP42" s="54">
        <f>IF(L42&lt;&gt;'DanhGia-HS'!L40,"ER",)</f>
        <v>0</v>
      </c>
      <c r="AQ42" s="54">
        <f>IF(M42&lt;&gt;'DanhGia-HS'!M40,"ER",)</f>
        <v>0</v>
      </c>
      <c r="AR42" s="118">
        <f>IF(N42&lt;&gt;'DanhGia-HS'!N40,"ER",)</f>
        <v>0</v>
      </c>
      <c r="AS42" s="106">
        <f>IF(O42&lt;&gt;'DanhGia-HS'!O40,"ER",)</f>
        <v>0</v>
      </c>
      <c r="AT42" s="54">
        <f>IF(P42&lt;&gt;'DanhGia-HS'!P40,"ER",)</f>
        <v>0</v>
      </c>
      <c r="AU42" s="54">
        <f>IF(Q42&lt;&gt;'DanhGia-HS'!Q40,"ER",)</f>
        <v>0</v>
      </c>
      <c r="AV42" s="54">
        <f>IF(R42&lt;&gt;'DanhGia-HS'!R40,"ER",)</f>
        <v>0</v>
      </c>
      <c r="AW42" s="54">
        <f>IF(S42&lt;&gt;'DanhGia-HS'!S40,"ER",)</f>
        <v>0</v>
      </c>
      <c r="AX42" s="118">
        <f>IF(T42&lt;&gt;'DanhGia-HS'!T40,"ER",)</f>
        <v>0</v>
      </c>
      <c r="AY42" s="106">
        <f>IF(U42&lt;&gt;'DanhGia-HS'!U40,"ER",)</f>
        <v>0</v>
      </c>
      <c r="AZ42" s="54">
        <f>IF(V42&lt;&gt;'DanhGia-HS'!V40,"ER",)</f>
        <v>0</v>
      </c>
      <c r="BA42" s="54">
        <f>IF(W42&lt;&gt;'DanhGia-HS'!W40,"ER",)</f>
        <v>0</v>
      </c>
      <c r="BB42" s="54">
        <f>IF(X42&lt;&gt;'DanhGia-HS'!X40,"ER",)</f>
        <v>0</v>
      </c>
      <c r="BC42" s="54">
        <f>IF(Y42&lt;&gt;'DanhGia-HS'!Y40,"ER",)</f>
        <v>0</v>
      </c>
      <c r="BD42" s="118">
        <f>IF(Z42&lt;&gt;'DanhGia-HS'!Z40,"ER",)</f>
        <v>0</v>
      </c>
      <c r="BE42" s="106">
        <f>IF(AA42&lt;&gt;'DanhGia-HS'!AA40,"ER",)</f>
        <v>0</v>
      </c>
      <c r="BF42" s="54">
        <f>IF(AB42&lt;&gt;'DanhGia-HS'!AB40,"ER",)</f>
        <v>0</v>
      </c>
      <c r="BG42" s="54">
        <f>IF(AC42&lt;&gt;'DanhGia-HS'!AC40,"ER",)</f>
        <v>0</v>
      </c>
      <c r="BH42" s="54">
        <f>IF(AD42&lt;&gt;'DanhGia-HS'!AD40,"ER",)</f>
        <v>0</v>
      </c>
      <c r="BI42" s="54">
        <f>IF(AE42&lt;&gt;'DanhGia-HS'!AE40,"ER",)</f>
        <v>0</v>
      </c>
      <c r="BJ42" s="118">
        <f>IF(AF42&lt;&gt;'DanhGia-HS'!AF40,"ER",)</f>
        <v>0</v>
      </c>
      <c r="BK42" s="59">
        <f t="shared" si="27"/>
        <v>0</v>
      </c>
    </row>
    <row r="43" spans="1:63" ht="18" customHeight="1">
      <c r="A43" s="3" t="s">
        <v>70</v>
      </c>
      <c r="B43" s="62">
        <f>C43+I43+O43+U43+AA43</f>
        <v>132</v>
      </c>
      <c r="C43" s="32"/>
      <c r="D43" s="32"/>
      <c r="E43" s="32"/>
      <c r="F43" s="32"/>
      <c r="G43" s="32"/>
      <c r="H43" s="33"/>
      <c r="I43" s="32"/>
      <c r="J43" s="32"/>
      <c r="K43" s="32"/>
      <c r="L43" s="32"/>
      <c r="M43" s="32"/>
      <c r="N43" s="33"/>
      <c r="O43" s="32">
        <v>33</v>
      </c>
      <c r="P43" s="32">
        <v>17</v>
      </c>
      <c r="Q43" s="32">
        <v>1</v>
      </c>
      <c r="R43" s="32"/>
      <c r="S43" s="32"/>
      <c r="T43" s="33"/>
      <c r="U43" s="32">
        <v>55</v>
      </c>
      <c r="V43" s="32">
        <v>37</v>
      </c>
      <c r="W43" s="32">
        <v>1</v>
      </c>
      <c r="X43" s="32">
        <v>1</v>
      </c>
      <c r="Y43" s="32"/>
      <c r="Z43" s="33"/>
      <c r="AA43" s="32">
        <v>44</v>
      </c>
      <c r="AB43" s="32">
        <v>21</v>
      </c>
      <c r="AC43" s="32">
        <v>1</v>
      </c>
      <c r="AD43" s="32"/>
      <c r="AE43" s="32"/>
      <c r="AF43" s="32"/>
      <c r="AG43" s="53"/>
      <c r="AH43" s="54">
        <f t="shared" si="2"/>
        <v>0</v>
      </c>
      <c r="AI43" s="54">
        <f t="shared" si="3"/>
        <v>0</v>
      </c>
      <c r="AJ43" s="56">
        <f t="shared" si="4"/>
        <v>0</v>
      </c>
      <c r="AK43" s="54">
        <f t="shared" si="5"/>
        <v>0</v>
      </c>
      <c r="AL43" s="55">
        <f t="shared" si="6"/>
        <v>0</v>
      </c>
      <c r="AM43" s="53"/>
      <c r="AN43" s="54">
        <f t="shared" si="7"/>
        <v>0</v>
      </c>
      <c r="AO43" s="54">
        <f t="shared" si="8"/>
        <v>0</v>
      </c>
      <c r="AP43" s="56">
        <f t="shared" si="9"/>
        <v>0</v>
      </c>
      <c r="AQ43" s="54">
        <f t="shared" si="10"/>
        <v>0</v>
      </c>
      <c r="AR43" s="55">
        <f t="shared" si="11"/>
        <v>0</v>
      </c>
      <c r="AS43" s="53"/>
      <c r="AT43" s="54">
        <f t="shared" si="12"/>
        <v>0</v>
      </c>
      <c r="AU43" s="54">
        <f t="shared" si="13"/>
        <v>0</v>
      </c>
      <c r="AV43" s="56">
        <f t="shared" si="14"/>
        <v>0</v>
      </c>
      <c r="AW43" s="54">
        <f t="shared" si="15"/>
        <v>0</v>
      </c>
      <c r="AX43" s="55">
        <f t="shared" si="16"/>
        <v>0</v>
      </c>
      <c r="AY43" s="53"/>
      <c r="AZ43" s="54">
        <f t="shared" si="17"/>
        <v>0</v>
      </c>
      <c r="BA43" s="54">
        <f t="shared" si="18"/>
        <v>0</v>
      </c>
      <c r="BB43" s="56">
        <f t="shared" si="19"/>
        <v>0</v>
      </c>
      <c r="BC43" s="54">
        <f t="shared" si="20"/>
        <v>0</v>
      </c>
      <c r="BD43" s="55">
        <f t="shared" si="21"/>
        <v>0</v>
      </c>
      <c r="BE43" s="53"/>
      <c r="BF43" s="54">
        <f t="shared" si="22"/>
        <v>0</v>
      </c>
      <c r="BG43" s="54">
        <f t="shared" si="23"/>
        <v>0</v>
      </c>
      <c r="BH43" s="54">
        <f t="shared" si="24"/>
        <v>0</v>
      </c>
      <c r="BI43" s="54">
        <f t="shared" si="25"/>
        <v>0</v>
      </c>
      <c r="BJ43" s="55">
        <f t="shared" si="26"/>
        <v>0</v>
      </c>
      <c r="BK43" s="59">
        <f t="shared" si="27"/>
        <v>0</v>
      </c>
    </row>
    <row r="44" spans="1:63" ht="18" customHeight="1">
      <c r="A44" s="3" t="s">
        <v>71</v>
      </c>
      <c r="B44" s="62">
        <f aca="true" t="shared" si="35" ref="B44:B57">C44+I44+O44+U44+AA44</f>
        <v>174</v>
      </c>
      <c r="C44" s="32"/>
      <c r="D44" s="32"/>
      <c r="E44" s="32"/>
      <c r="F44" s="32"/>
      <c r="G44" s="32"/>
      <c r="H44" s="33"/>
      <c r="I44" s="32"/>
      <c r="J44" s="32"/>
      <c r="K44" s="32"/>
      <c r="L44" s="32"/>
      <c r="M44" s="32"/>
      <c r="N44" s="33"/>
      <c r="O44" s="32">
        <v>65</v>
      </c>
      <c r="P44" s="32">
        <v>40</v>
      </c>
      <c r="Q44" s="32">
        <v>1</v>
      </c>
      <c r="R44" s="32">
        <v>1</v>
      </c>
      <c r="S44" s="32"/>
      <c r="T44" s="33"/>
      <c r="U44" s="32">
        <v>60</v>
      </c>
      <c r="V44" s="32">
        <v>26</v>
      </c>
      <c r="W44" s="32">
        <v>1</v>
      </c>
      <c r="X44" s="32">
        <v>1</v>
      </c>
      <c r="Y44" s="32"/>
      <c r="Z44" s="33"/>
      <c r="AA44" s="32">
        <v>49</v>
      </c>
      <c r="AB44" s="32">
        <v>23</v>
      </c>
      <c r="AC44" s="32">
        <v>1</v>
      </c>
      <c r="AD44" s="32"/>
      <c r="AE44" s="32"/>
      <c r="AF44" s="32"/>
      <c r="AG44" s="53"/>
      <c r="AH44" s="54">
        <f t="shared" si="2"/>
        <v>0</v>
      </c>
      <c r="AI44" s="54">
        <f t="shared" si="3"/>
        <v>0</v>
      </c>
      <c r="AJ44" s="56">
        <f t="shared" si="4"/>
        <v>0</v>
      </c>
      <c r="AK44" s="54">
        <f t="shared" si="5"/>
        <v>0</v>
      </c>
      <c r="AL44" s="55">
        <f t="shared" si="6"/>
        <v>0</v>
      </c>
      <c r="AM44" s="53"/>
      <c r="AN44" s="54">
        <f t="shared" si="7"/>
        <v>0</v>
      </c>
      <c r="AO44" s="54">
        <f t="shared" si="8"/>
        <v>0</v>
      </c>
      <c r="AP44" s="56">
        <f t="shared" si="9"/>
        <v>0</v>
      </c>
      <c r="AQ44" s="54">
        <f t="shared" si="10"/>
        <v>0</v>
      </c>
      <c r="AR44" s="55">
        <f t="shared" si="11"/>
        <v>0</v>
      </c>
      <c r="AS44" s="53"/>
      <c r="AT44" s="54">
        <f t="shared" si="12"/>
        <v>0</v>
      </c>
      <c r="AU44" s="54">
        <f t="shared" si="13"/>
        <v>0</v>
      </c>
      <c r="AV44" s="56">
        <f t="shared" si="14"/>
        <v>0</v>
      </c>
      <c r="AW44" s="54">
        <f t="shared" si="15"/>
        <v>0</v>
      </c>
      <c r="AX44" s="55">
        <f t="shared" si="16"/>
        <v>0</v>
      </c>
      <c r="AY44" s="53"/>
      <c r="AZ44" s="54">
        <f t="shared" si="17"/>
        <v>0</v>
      </c>
      <c r="BA44" s="54">
        <f t="shared" si="18"/>
        <v>0</v>
      </c>
      <c r="BB44" s="56">
        <f t="shared" si="19"/>
        <v>0</v>
      </c>
      <c r="BC44" s="54">
        <f t="shared" si="20"/>
        <v>0</v>
      </c>
      <c r="BD44" s="55">
        <f t="shared" si="21"/>
        <v>0</v>
      </c>
      <c r="BE44" s="53"/>
      <c r="BF44" s="54">
        <f t="shared" si="22"/>
        <v>0</v>
      </c>
      <c r="BG44" s="54">
        <f t="shared" si="23"/>
        <v>0</v>
      </c>
      <c r="BH44" s="54">
        <f t="shared" si="24"/>
        <v>0</v>
      </c>
      <c r="BI44" s="54">
        <f t="shared" si="25"/>
        <v>0</v>
      </c>
      <c r="BJ44" s="55">
        <f t="shared" si="26"/>
        <v>0</v>
      </c>
      <c r="BK44" s="59">
        <f t="shared" si="27"/>
        <v>0</v>
      </c>
    </row>
    <row r="45" spans="1:63" ht="18" customHeight="1">
      <c r="A45" s="3" t="s">
        <v>72</v>
      </c>
      <c r="B45" s="62">
        <f t="shared" si="35"/>
        <v>107</v>
      </c>
      <c r="C45" s="32"/>
      <c r="D45" s="32"/>
      <c r="E45" s="32"/>
      <c r="F45" s="32"/>
      <c r="G45" s="32"/>
      <c r="H45" s="33"/>
      <c r="I45" s="32"/>
      <c r="J45" s="32"/>
      <c r="K45" s="32"/>
      <c r="L45" s="32"/>
      <c r="M45" s="32"/>
      <c r="N45" s="33"/>
      <c r="O45" s="32">
        <v>36</v>
      </c>
      <c r="P45" s="32">
        <v>20</v>
      </c>
      <c r="Q45" s="32">
        <v>1</v>
      </c>
      <c r="R45" s="32"/>
      <c r="S45" s="32"/>
      <c r="T45" s="33"/>
      <c r="U45" s="32">
        <v>36</v>
      </c>
      <c r="V45" s="32">
        <v>12</v>
      </c>
      <c r="W45" s="32">
        <v>1</v>
      </c>
      <c r="X45" s="32">
        <v>0</v>
      </c>
      <c r="Y45" s="32"/>
      <c r="Z45" s="33"/>
      <c r="AA45" s="32">
        <v>35</v>
      </c>
      <c r="AB45" s="32">
        <v>20</v>
      </c>
      <c r="AC45" s="32"/>
      <c r="AD45" s="32"/>
      <c r="AE45" s="32"/>
      <c r="AF45" s="32"/>
      <c r="AG45" s="53"/>
      <c r="AH45" s="54">
        <f t="shared" si="2"/>
        <v>0</v>
      </c>
      <c r="AI45" s="54">
        <f t="shared" si="3"/>
        <v>0</v>
      </c>
      <c r="AJ45" s="56">
        <f t="shared" si="4"/>
        <v>0</v>
      </c>
      <c r="AK45" s="54">
        <f t="shared" si="5"/>
        <v>0</v>
      </c>
      <c r="AL45" s="55">
        <f t="shared" si="6"/>
        <v>0</v>
      </c>
      <c r="AM45" s="53"/>
      <c r="AN45" s="54">
        <f t="shared" si="7"/>
        <v>0</v>
      </c>
      <c r="AO45" s="54">
        <f t="shared" si="8"/>
        <v>0</v>
      </c>
      <c r="AP45" s="56">
        <f t="shared" si="9"/>
        <v>0</v>
      </c>
      <c r="AQ45" s="54">
        <f t="shared" si="10"/>
        <v>0</v>
      </c>
      <c r="AR45" s="55">
        <f t="shared" si="11"/>
        <v>0</v>
      </c>
      <c r="AS45" s="53"/>
      <c r="AT45" s="54">
        <f t="shared" si="12"/>
        <v>0</v>
      </c>
      <c r="AU45" s="54">
        <f t="shared" si="13"/>
        <v>0</v>
      </c>
      <c r="AV45" s="56">
        <f t="shared" si="14"/>
        <v>0</v>
      </c>
      <c r="AW45" s="54">
        <f t="shared" si="15"/>
        <v>0</v>
      </c>
      <c r="AX45" s="55">
        <f t="shared" si="16"/>
        <v>0</v>
      </c>
      <c r="AY45" s="53"/>
      <c r="AZ45" s="54">
        <f t="shared" si="17"/>
        <v>0</v>
      </c>
      <c r="BA45" s="54">
        <f t="shared" si="18"/>
        <v>0</v>
      </c>
      <c r="BB45" s="56">
        <f t="shared" si="19"/>
        <v>0</v>
      </c>
      <c r="BC45" s="54">
        <f t="shared" si="20"/>
        <v>0</v>
      </c>
      <c r="BD45" s="55">
        <f t="shared" si="21"/>
        <v>0</v>
      </c>
      <c r="BE45" s="53"/>
      <c r="BF45" s="54">
        <f t="shared" si="22"/>
        <v>0</v>
      </c>
      <c r="BG45" s="54">
        <f t="shared" si="23"/>
        <v>0</v>
      </c>
      <c r="BH45" s="54">
        <f t="shared" si="24"/>
        <v>0</v>
      </c>
      <c r="BI45" s="54">
        <f t="shared" si="25"/>
        <v>0</v>
      </c>
      <c r="BJ45" s="55">
        <f t="shared" si="26"/>
        <v>0</v>
      </c>
      <c r="BK45" s="59">
        <f t="shared" si="27"/>
        <v>0</v>
      </c>
    </row>
    <row r="46" spans="1:63" ht="18" customHeight="1">
      <c r="A46" s="3" t="s">
        <v>73</v>
      </c>
      <c r="B46" s="62">
        <f t="shared" si="35"/>
        <v>62</v>
      </c>
      <c r="C46" s="32"/>
      <c r="D46" s="32"/>
      <c r="E46" s="32"/>
      <c r="F46" s="32"/>
      <c r="G46" s="32"/>
      <c r="H46" s="33"/>
      <c r="I46" s="32"/>
      <c r="J46" s="32"/>
      <c r="K46" s="32"/>
      <c r="L46" s="32"/>
      <c r="M46" s="32"/>
      <c r="N46" s="33"/>
      <c r="O46" s="32">
        <v>18</v>
      </c>
      <c r="P46" s="32">
        <v>9</v>
      </c>
      <c r="Q46" s="32"/>
      <c r="R46" s="32"/>
      <c r="S46" s="32"/>
      <c r="T46" s="33"/>
      <c r="U46" s="32">
        <v>22</v>
      </c>
      <c r="V46" s="32">
        <v>11</v>
      </c>
      <c r="W46" s="32">
        <v>0</v>
      </c>
      <c r="X46" s="32">
        <v>0</v>
      </c>
      <c r="Y46" s="32"/>
      <c r="Z46" s="33"/>
      <c r="AA46" s="32">
        <v>22</v>
      </c>
      <c r="AB46" s="32">
        <v>17</v>
      </c>
      <c r="AC46" s="32"/>
      <c r="AD46" s="32"/>
      <c r="AE46" s="32"/>
      <c r="AF46" s="32"/>
      <c r="AG46" s="53"/>
      <c r="AH46" s="54">
        <f t="shared" si="2"/>
        <v>0</v>
      </c>
      <c r="AI46" s="54">
        <f t="shared" si="3"/>
        <v>0</v>
      </c>
      <c r="AJ46" s="56">
        <f t="shared" si="4"/>
        <v>0</v>
      </c>
      <c r="AK46" s="54">
        <f t="shared" si="5"/>
        <v>0</v>
      </c>
      <c r="AL46" s="55">
        <f t="shared" si="6"/>
        <v>0</v>
      </c>
      <c r="AM46" s="53"/>
      <c r="AN46" s="54">
        <f t="shared" si="7"/>
        <v>0</v>
      </c>
      <c r="AO46" s="54">
        <f t="shared" si="8"/>
        <v>0</v>
      </c>
      <c r="AP46" s="56">
        <f t="shared" si="9"/>
        <v>0</v>
      </c>
      <c r="AQ46" s="54">
        <f t="shared" si="10"/>
        <v>0</v>
      </c>
      <c r="AR46" s="55">
        <f t="shared" si="11"/>
        <v>0</v>
      </c>
      <c r="AS46" s="53"/>
      <c r="AT46" s="54">
        <f t="shared" si="12"/>
        <v>0</v>
      </c>
      <c r="AU46" s="54">
        <f t="shared" si="13"/>
        <v>0</v>
      </c>
      <c r="AV46" s="56">
        <f t="shared" si="14"/>
        <v>0</v>
      </c>
      <c r="AW46" s="54">
        <f t="shared" si="15"/>
        <v>0</v>
      </c>
      <c r="AX46" s="55">
        <f t="shared" si="16"/>
        <v>0</v>
      </c>
      <c r="AY46" s="53"/>
      <c r="AZ46" s="54">
        <f t="shared" si="17"/>
        <v>0</v>
      </c>
      <c r="BA46" s="54">
        <f t="shared" si="18"/>
        <v>0</v>
      </c>
      <c r="BB46" s="56">
        <f t="shared" si="19"/>
        <v>0</v>
      </c>
      <c r="BC46" s="54">
        <f t="shared" si="20"/>
        <v>0</v>
      </c>
      <c r="BD46" s="55">
        <f t="shared" si="21"/>
        <v>0</v>
      </c>
      <c r="BE46" s="53"/>
      <c r="BF46" s="54">
        <f t="shared" si="22"/>
        <v>0</v>
      </c>
      <c r="BG46" s="54">
        <f t="shared" si="23"/>
        <v>0</v>
      </c>
      <c r="BH46" s="54">
        <f t="shared" si="24"/>
        <v>0</v>
      </c>
      <c r="BI46" s="54">
        <f t="shared" si="25"/>
        <v>0</v>
      </c>
      <c r="BJ46" s="55">
        <f t="shared" si="26"/>
        <v>0</v>
      </c>
      <c r="BK46" s="59">
        <f t="shared" si="27"/>
        <v>0</v>
      </c>
    </row>
    <row r="47" spans="1:63" ht="18" customHeight="1">
      <c r="A47" s="3" t="s">
        <v>74</v>
      </c>
      <c r="B47" s="62">
        <f t="shared" si="35"/>
        <v>35</v>
      </c>
      <c r="C47" s="32"/>
      <c r="D47" s="32"/>
      <c r="E47" s="32"/>
      <c r="F47" s="32"/>
      <c r="G47" s="32"/>
      <c r="H47" s="33"/>
      <c r="I47" s="32"/>
      <c r="J47" s="32"/>
      <c r="K47" s="32"/>
      <c r="L47" s="32"/>
      <c r="M47" s="32"/>
      <c r="N47" s="33"/>
      <c r="O47" s="32">
        <v>7</v>
      </c>
      <c r="P47" s="32">
        <v>3</v>
      </c>
      <c r="Q47" s="32"/>
      <c r="R47" s="32"/>
      <c r="S47" s="32"/>
      <c r="T47" s="33"/>
      <c r="U47" s="32">
        <v>10</v>
      </c>
      <c r="V47" s="32">
        <v>4</v>
      </c>
      <c r="W47" s="32">
        <v>1</v>
      </c>
      <c r="X47" s="32">
        <v>1</v>
      </c>
      <c r="Y47" s="32"/>
      <c r="Z47" s="33"/>
      <c r="AA47" s="32">
        <v>18</v>
      </c>
      <c r="AB47" s="32">
        <v>6</v>
      </c>
      <c r="AC47" s="32"/>
      <c r="AD47" s="32"/>
      <c r="AE47" s="32"/>
      <c r="AF47" s="32"/>
      <c r="AG47" s="53"/>
      <c r="AH47" s="54">
        <f t="shared" si="2"/>
        <v>0</v>
      </c>
      <c r="AI47" s="54">
        <f t="shared" si="3"/>
        <v>0</v>
      </c>
      <c r="AJ47" s="56">
        <f t="shared" si="4"/>
        <v>0</v>
      </c>
      <c r="AK47" s="54">
        <f t="shared" si="5"/>
        <v>0</v>
      </c>
      <c r="AL47" s="55">
        <f t="shared" si="6"/>
        <v>0</v>
      </c>
      <c r="AM47" s="53"/>
      <c r="AN47" s="54">
        <f t="shared" si="7"/>
        <v>0</v>
      </c>
      <c r="AO47" s="54">
        <f t="shared" si="8"/>
        <v>0</v>
      </c>
      <c r="AP47" s="56">
        <f t="shared" si="9"/>
        <v>0</v>
      </c>
      <c r="AQ47" s="54">
        <f t="shared" si="10"/>
        <v>0</v>
      </c>
      <c r="AR47" s="55">
        <f t="shared" si="11"/>
        <v>0</v>
      </c>
      <c r="AS47" s="53"/>
      <c r="AT47" s="54">
        <f t="shared" si="12"/>
        <v>0</v>
      </c>
      <c r="AU47" s="54">
        <f t="shared" si="13"/>
        <v>0</v>
      </c>
      <c r="AV47" s="56">
        <f t="shared" si="14"/>
        <v>0</v>
      </c>
      <c r="AW47" s="54">
        <f t="shared" si="15"/>
        <v>0</v>
      </c>
      <c r="AX47" s="55">
        <f t="shared" si="16"/>
        <v>0</v>
      </c>
      <c r="AY47" s="53"/>
      <c r="AZ47" s="54">
        <f t="shared" si="17"/>
        <v>0</v>
      </c>
      <c r="BA47" s="54">
        <f t="shared" si="18"/>
        <v>0</v>
      </c>
      <c r="BB47" s="56">
        <f t="shared" si="19"/>
        <v>0</v>
      </c>
      <c r="BC47" s="54">
        <f t="shared" si="20"/>
        <v>0</v>
      </c>
      <c r="BD47" s="55">
        <f t="shared" si="21"/>
        <v>0</v>
      </c>
      <c r="BE47" s="53"/>
      <c r="BF47" s="54">
        <f t="shared" si="22"/>
        <v>0</v>
      </c>
      <c r="BG47" s="54">
        <f t="shared" si="23"/>
        <v>0</v>
      </c>
      <c r="BH47" s="54">
        <f t="shared" si="24"/>
        <v>0</v>
      </c>
      <c r="BI47" s="54">
        <f t="shared" si="25"/>
        <v>0</v>
      </c>
      <c r="BJ47" s="55">
        <f t="shared" si="26"/>
        <v>0</v>
      </c>
      <c r="BK47" s="59">
        <f t="shared" si="27"/>
        <v>0</v>
      </c>
    </row>
    <row r="48" spans="1:63" ht="18" customHeight="1">
      <c r="A48" s="3" t="s">
        <v>75</v>
      </c>
      <c r="B48" s="62">
        <f t="shared" si="35"/>
        <v>22</v>
      </c>
      <c r="C48" s="32"/>
      <c r="D48" s="32"/>
      <c r="E48" s="32"/>
      <c r="F48" s="32"/>
      <c r="G48" s="32"/>
      <c r="H48" s="33"/>
      <c r="I48" s="32"/>
      <c r="J48" s="32"/>
      <c r="K48" s="32"/>
      <c r="L48" s="32"/>
      <c r="M48" s="32"/>
      <c r="N48" s="33"/>
      <c r="O48" s="32">
        <v>5</v>
      </c>
      <c r="P48" s="32">
        <v>2</v>
      </c>
      <c r="Q48" s="32"/>
      <c r="R48" s="32"/>
      <c r="S48" s="32"/>
      <c r="T48" s="33"/>
      <c r="U48" s="32">
        <v>10</v>
      </c>
      <c r="V48" s="32"/>
      <c r="W48" s="32"/>
      <c r="X48" s="32"/>
      <c r="Y48" s="32"/>
      <c r="Z48" s="33"/>
      <c r="AA48" s="32">
        <v>7</v>
      </c>
      <c r="AB48" s="32">
        <v>2</v>
      </c>
      <c r="AC48" s="32"/>
      <c r="AD48" s="32"/>
      <c r="AE48" s="32"/>
      <c r="AF48" s="32"/>
      <c r="AG48" s="53"/>
      <c r="AH48" s="54">
        <f t="shared" si="2"/>
        <v>0</v>
      </c>
      <c r="AI48" s="54">
        <f t="shared" si="3"/>
        <v>0</v>
      </c>
      <c r="AJ48" s="56">
        <f t="shared" si="4"/>
        <v>0</v>
      </c>
      <c r="AK48" s="54">
        <f t="shared" si="5"/>
        <v>0</v>
      </c>
      <c r="AL48" s="55">
        <f t="shared" si="6"/>
        <v>0</v>
      </c>
      <c r="AM48" s="53"/>
      <c r="AN48" s="54">
        <f t="shared" si="7"/>
        <v>0</v>
      </c>
      <c r="AO48" s="54">
        <f t="shared" si="8"/>
        <v>0</v>
      </c>
      <c r="AP48" s="56">
        <f t="shared" si="9"/>
        <v>0</v>
      </c>
      <c r="AQ48" s="54">
        <f t="shared" si="10"/>
        <v>0</v>
      </c>
      <c r="AR48" s="55">
        <f t="shared" si="11"/>
        <v>0</v>
      </c>
      <c r="AS48" s="53"/>
      <c r="AT48" s="54">
        <f t="shared" si="12"/>
        <v>0</v>
      </c>
      <c r="AU48" s="54">
        <f t="shared" si="13"/>
        <v>0</v>
      </c>
      <c r="AV48" s="56">
        <f t="shared" si="14"/>
        <v>0</v>
      </c>
      <c r="AW48" s="54">
        <f t="shared" si="15"/>
        <v>0</v>
      </c>
      <c r="AX48" s="55">
        <f t="shared" si="16"/>
        <v>0</v>
      </c>
      <c r="AY48" s="53"/>
      <c r="AZ48" s="54">
        <f t="shared" si="17"/>
        <v>0</v>
      </c>
      <c r="BA48" s="54">
        <f t="shared" si="18"/>
        <v>0</v>
      </c>
      <c r="BB48" s="56">
        <f t="shared" si="19"/>
        <v>0</v>
      </c>
      <c r="BC48" s="54">
        <f t="shared" si="20"/>
        <v>0</v>
      </c>
      <c r="BD48" s="55">
        <f t="shared" si="21"/>
        <v>0</v>
      </c>
      <c r="BE48" s="53"/>
      <c r="BF48" s="54">
        <f t="shared" si="22"/>
        <v>0</v>
      </c>
      <c r="BG48" s="54">
        <f t="shared" si="23"/>
        <v>0</v>
      </c>
      <c r="BH48" s="54">
        <f t="shared" si="24"/>
        <v>0</v>
      </c>
      <c r="BI48" s="54">
        <f t="shared" si="25"/>
        <v>0</v>
      </c>
      <c r="BJ48" s="55">
        <f t="shared" si="26"/>
        <v>0</v>
      </c>
      <c r="BK48" s="59">
        <f t="shared" si="27"/>
        <v>0</v>
      </c>
    </row>
    <row r="49" spans="1:63" ht="18" customHeight="1">
      <c r="A49" s="3" t="s">
        <v>76</v>
      </c>
      <c r="B49" s="107">
        <f t="shared" si="35"/>
        <v>0</v>
      </c>
      <c r="C49" s="32"/>
      <c r="D49" s="32"/>
      <c r="E49" s="32"/>
      <c r="F49" s="32"/>
      <c r="G49" s="32"/>
      <c r="H49" s="33"/>
      <c r="I49" s="32"/>
      <c r="J49" s="32"/>
      <c r="K49" s="32"/>
      <c r="L49" s="32"/>
      <c r="M49" s="32"/>
      <c r="N49" s="33"/>
      <c r="O49" s="32"/>
      <c r="P49" s="32"/>
      <c r="Q49" s="32"/>
      <c r="R49" s="32"/>
      <c r="S49" s="32"/>
      <c r="T49" s="33"/>
      <c r="U49" s="32"/>
      <c r="V49" s="32"/>
      <c r="W49" s="32"/>
      <c r="X49" s="32"/>
      <c r="Y49" s="32"/>
      <c r="Z49" s="33"/>
      <c r="AA49" s="32"/>
      <c r="AB49" s="32"/>
      <c r="AC49" s="32"/>
      <c r="AD49" s="32"/>
      <c r="AE49" s="32"/>
      <c r="AF49" s="32"/>
      <c r="AG49" s="53"/>
      <c r="AH49" s="54">
        <f t="shared" si="2"/>
        <v>0</v>
      </c>
      <c r="AI49" s="54">
        <f t="shared" si="3"/>
        <v>0</v>
      </c>
      <c r="AJ49" s="56">
        <f t="shared" si="4"/>
        <v>0</v>
      </c>
      <c r="AK49" s="54">
        <f t="shared" si="5"/>
        <v>0</v>
      </c>
      <c r="AL49" s="55">
        <f t="shared" si="6"/>
        <v>0</v>
      </c>
      <c r="AM49" s="53"/>
      <c r="AN49" s="54">
        <f t="shared" si="7"/>
        <v>0</v>
      </c>
      <c r="AO49" s="54">
        <f t="shared" si="8"/>
        <v>0</v>
      </c>
      <c r="AP49" s="56">
        <f t="shared" si="9"/>
        <v>0</v>
      </c>
      <c r="AQ49" s="54">
        <f t="shared" si="10"/>
        <v>0</v>
      </c>
      <c r="AR49" s="55">
        <f t="shared" si="11"/>
        <v>0</v>
      </c>
      <c r="AS49" s="53"/>
      <c r="AT49" s="54">
        <f t="shared" si="12"/>
        <v>0</v>
      </c>
      <c r="AU49" s="54">
        <f t="shared" si="13"/>
        <v>0</v>
      </c>
      <c r="AV49" s="56">
        <f t="shared" si="14"/>
        <v>0</v>
      </c>
      <c r="AW49" s="54">
        <f t="shared" si="15"/>
        <v>0</v>
      </c>
      <c r="AX49" s="55">
        <f t="shared" si="16"/>
        <v>0</v>
      </c>
      <c r="AY49" s="53"/>
      <c r="AZ49" s="54">
        <f t="shared" si="17"/>
        <v>0</v>
      </c>
      <c r="BA49" s="54">
        <f t="shared" si="18"/>
        <v>0</v>
      </c>
      <c r="BB49" s="56">
        <f t="shared" si="19"/>
        <v>0</v>
      </c>
      <c r="BC49" s="54">
        <f t="shared" si="20"/>
        <v>0</v>
      </c>
      <c r="BD49" s="55">
        <f t="shared" si="21"/>
        <v>0</v>
      </c>
      <c r="BE49" s="53"/>
      <c r="BF49" s="54">
        <f t="shared" si="22"/>
        <v>0</v>
      </c>
      <c r="BG49" s="54">
        <f t="shared" si="23"/>
        <v>0</v>
      </c>
      <c r="BH49" s="54">
        <f t="shared" si="24"/>
        <v>0</v>
      </c>
      <c r="BI49" s="54">
        <f t="shared" si="25"/>
        <v>0</v>
      </c>
      <c r="BJ49" s="55">
        <f t="shared" si="26"/>
        <v>0</v>
      </c>
      <c r="BK49" s="59">
        <f t="shared" si="27"/>
        <v>0</v>
      </c>
    </row>
    <row r="50" spans="1:63" ht="18" customHeight="1">
      <c r="A50" s="4" t="s">
        <v>79</v>
      </c>
      <c r="B50" s="61">
        <f t="shared" si="35"/>
        <v>0</v>
      </c>
      <c r="C50" s="35">
        <f aca="true" t="shared" si="36" ref="C50:N50">SUM(C51:C57)</f>
        <v>0</v>
      </c>
      <c r="D50" s="35">
        <f t="shared" si="36"/>
        <v>0</v>
      </c>
      <c r="E50" s="35">
        <f t="shared" si="36"/>
        <v>0</v>
      </c>
      <c r="F50" s="35">
        <f t="shared" si="36"/>
        <v>0</v>
      </c>
      <c r="G50" s="35">
        <f t="shared" si="36"/>
        <v>0</v>
      </c>
      <c r="H50" s="35">
        <f t="shared" si="36"/>
        <v>0</v>
      </c>
      <c r="I50" s="35">
        <f t="shared" si="36"/>
        <v>0</v>
      </c>
      <c r="J50" s="35">
        <f t="shared" si="36"/>
        <v>0</v>
      </c>
      <c r="K50" s="35">
        <f t="shared" si="36"/>
        <v>0</v>
      </c>
      <c r="L50" s="35">
        <f t="shared" si="36"/>
        <v>0</v>
      </c>
      <c r="M50" s="35">
        <f t="shared" si="36"/>
        <v>0</v>
      </c>
      <c r="N50" s="35">
        <f t="shared" si="36"/>
        <v>0</v>
      </c>
      <c r="O50" s="35">
        <f aca="true" t="shared" si="37" ref="O50:AF50">SUM(O51:O57)</f>
        <v>0</v>
      </c>
      <c r="P50" s="35">
        <f t="shared" si="37"/>
        <v>0</v>
      </c>
      <c r="Q50" s="35">
        <f t="shared" si="37"/>
        <v>0</v>
      </c>
      <c r="R50" s="35">
        <f t="shared" si="37"/>
        <v>0</v>
      </c>
      <c r="S50" s="35">
        <f t="shared" si="37"/>
        <v>0</v>
      </c>
      <c r="T50" s="35">
        <f t="shared" si="37"/>
        <v>0</v>
      </c>
      <c r="U50" s="35">
        <f t="shared" si="37"/>
        <v>0</v>
      </c>
      <c r="V50" s="35">
        <f t="shared" si="37"/>
        <v>0</v>
      </c>
      <c r="W50" s="35">
        <f t="shared" si="37"/>
        <v>0</v>
      </c>
      <c r="X50" s="35">
        <f t="shared" si="37"/>
        <v>0</v>
      </c>
      <c r="Y50" s="35">
        <f t="shared" si="37"/>
        <v>0</v>
      </c>
      <c r="Z50" s="35">
        <f t="shared" si="37"/>
        <v>0</v>
      </c>
      <c r="AA50" s="35">
        <f t="shared" si="37"/>
        <v>0</v>
      </c>
      <c r="AB50" s="35">
        <f t="shared" si="37"/>
        <v>0</v>
      </c>
      <c r="AC50" s="35">
        <f t="shared" si="37"/>
        <v>0</v>
      </c>
      <c r="AD50" s="35">
        <f t="shared" si="37"/>
        <v>0</v>
      </c>
      <c r="AE50" s="35">
        <f t="shared" si="37"/>
        <v>0</v>
      </c>
      <c r="AF50" s="35">
        <f t="shared" si="37"/>
        <v>0</v>
      </c>
      <c r="AG50" s="106">
        <f>IF(C50&lt;&gt;'DanhGia-HS'!C43,"ER",)</f>
        <v>0</v>
      </c>
      <c r="AH50" s="54">
        <f>IF(D50&lt;&gt;'DanhGia-HS'!D43,"ER",)</f>
        <v>0</v>
      </c>
      <c r="AI50" s="54">
        <f>IF(E50&lt;&gt;'DanhGia-HS'!E43,"ER",)</f>
        <v>0</v>
      </c>
      <c r="AJ50" s="54">
        <f>IF(F50&lt;&gt;'DanhGia-HS'!F43,"ER",)</f>
        <v>0</v>
      </c>
      <c r="AK50" s="54">
        <f>IF(G50&lt;&gt;'DanhGia-HS'!G43,"ER",)</f>
        <v>0</v>
      </c>
      <c r="AL50" s="118">
        <f>IF(H50&lt;&gt;'DanhGia-HS'!H43,"ER",)</f>
        <v>0</v>
      </c>
      <c r="AM50" s="106">
        <f>IF(I50&lt;&gt;'DanhGia-HS'!I43,"ER",)</f>
        <v>0</v>
      </c>
      <c r="AN50" s="54">
        <f>IF(J50&lt;&gt;'DanhGia-HS'!J43,"ER",)</f>
        <v>0</v>
      </c>
      <c r="AO50" s="54">
        <f>IF(K50&lt;&gt;'DanhGia-HS'!K43,"ER",)</f>
        <v>0</v>
      </c>
      <c r="AP50" s="54">
        <f>IF(L50&lt;&gt;'DanhGia-HS'!L43,"ER",)</f>
        <v>0</v>
      </c>
      <c r="AQ50" s="54">
        <f>IF(M50&lt;&gt;'DanhGia-HS'!M43,"ER",)</f>
        <v>0</v>
      </c>
      <c r="AR50" s="118">
        <f>IF(N50&lt;&gt;'DanhGia-HS'!N43,"ER",)</f>
        <v>0</v>
      </c>
      <c r="AS50" s="106">
        <f>IF(O50&lt;&gt;'DanhGia-HS'!O43,"ER",)</f>
        <v>0</v>
      </c>
      <c r="AT50" s="54">
        <f>IF(P50&lt;&gt;'DanhGia-HS'!P43,"ER",)</f>
        <v>0</v>
      </c>
      <c r="AU50" s="54">
        <f>IF(Q50&lt;&gt;'DanhGia-HS'!Q43,"ER",)</f>
        <v>0</v>
      </c>
      <c r="AV50" s="54">
        <f>IF(R50&lt;&gt;'DanhGia-HS'!R43,"ER",)</f>
        <v>0</v>
      </c>
      <c r="AW50" s="54">
        <f>IF(S50&lt;&gt;'DanhGia-HS'!S43,"ER",)</f>
        <v>0</v>
      </c>
      <c r="AX50" s="118">
        <f>IF(T50&lt;&gt;'DanhGia-HS'!T43,"ER",)</f>
        <v>0</v>
      </c>
      <c r="AY50" s="106">
        <f>IF(U50&lt;&gt;'DanhGia-HS'!U43,"ER",)</f>
        <v>0</v>
      </c>
      <c r="AZ50" s="54">
        <f>IF(V50&lt;&gt;'DanhGia-HS'!V43,"ER",)</f>
        <v>0</v>
      </c>
      <c r="BA50" s="54">
        <f>IF(W50&lt;&gt;'DanhGia-HS'!W43,"ER",)</f>
        <v>0</v>
      </c>
      <c r="BB50" s="54">
        <f>IF(X50&lt;&gt;'DanhGia-HS'!X43,"ER",)</f>
        <v>0</v>
      </c>
      <c r="BC50" s="54">
        <f>IF(Y50&lt;&gt;'DanhGia-HS'!Y43,"ER",)</f>
        <v>0</v>
      </c>
      <c r="BD50" s="118">
        <f>IF(Z50&lt;&gt;'DanhGia-HS'!Z43,"ER",)</f>
        <v>0</v>
      </c>
      <c r="BE50" s="106">
        <f>IF(AA50&lt;&gt;'DanhGia-HS'!AA43,"ER",)</f>
        <v>0</v>
      </c>
      <c r="BF50" s="54">
        <f>IF(AB50&lt;&gt;'DanhGia-HS'!AB43,"ER",)</f>
        <v>0</v>
      </c>
      <c r="BG50" s="54">
        <f>IF(AC50&lt;&gt;'DanhGia-HS'!AC43,"ER",)</f>
        <v>0</v>
      </c>
      <c r="BH50" s="54">
        <f>IF(AD50&lt;&gt;'DanhGia-HS'!AD43,"ER",)</f>
        <v>0</v>
      </c>
      <c r="BI50" s="54">
        <f>IF(AE50&lt;&gt;'DanhGia-HS'!AE43,"ER",)</f>
        <v>0</v>
      </c>
      <c r="BJ50" s="118">
        <f>IF(AF50&lt;&gt;'DanhGia-HS'!AF43,"ER",)</f>
        <v>0</v>
      </c>
      <c r="BK50" s="59">
        <f t="shared" si="27"/>
        <v>0</v>
      </c>
    </row>
    <row r="51" spans="1:63" ht="18" customHeight="1">
      <c r="A51" s="3" t="s">
        <v>70</v>
      </c>
      <c r="B51" s="62">
        <f t="shared" si="35"/>
        <v>0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3"/>
      <c r="U51" s="32"/>
      <c r="V51" s="32"/>
      <c r="W51" s="32"/>
      <c r="X51" s="32"/>
      <c r="Y51" s="32"/>
      <c r="Z51" s="33"/>
      <c r="AA51" s="32"/>
      <c r="AB51" s="32"/>
      <c r="AC51" s="32"/>
      <c r="AD51" s="32"/>
      <c r="AE51" s="32"/>
      <c r="AF51" s="32"/>
      <c r="AG51" s="53"/>
      <c r="AH51" s="54">
        <f t="shared" si="2"/>
        <v>0</v>
      </c>
      <c r="AI51" s="54">
        <f t="shared" si="3"/>
        <v>0</v>
      </c>
      <c r="AJ51" s="56">
        <f t="shared" si="4"/>
        <v>0</v>
      </c>
      <c r="AK51" s="54">
        <f t="shared" si="5"/>
        <v>0</v>
      </c>
      <c r="AL51" s="55">
        <f t="shared" si="6"/>
        <v>0</v>
      </c>
      <c r="AM51" s="53"/>
      <c r="AN51" s="54">
        <f t="shared" si="7"/>
        <v>0</v>
      </c>
      <c r="AO51" s="54">
        <f t="shared" si="8"/>
        <v>0</v>
      </c>
      <c r="AP51" s="56">
        <f t="shared" si="9"/>
        <v>0</v>
      </c>
      <c r="AQ51" s="54">
        <f t="shared" si="10"/>
        <v>0</v>
      </c>
      <c r="AR51" s="55">
        <f t="shared" si="11"/>
        <v>0</v>
      </c>
      <c r="AS51" s="53"/>
      <c r="AT51" s="54">
        <f t="shared" si="12"/>
        <v>0</v>
      </c>
      <c r="AU51" s="54">
        <f t="shared" si="13"/>
        <v>0</v>
      </c>
      <c r="AV51" s="56">
        <f t="shared" si="14"/>
        <v>0</v>
      </c>
      <c r="AW51" s="54">
        <f t="shared" si="15"/>
        <v>0</v>
      </c>
      <c r="AX51" s="55">
        <f t="shared" si="16"/>
        <v>0</v>
      </c>
      <c r="AY51" s="53"/>
      <c r="AZ51" s="54">
        <f t="shared" si="17"/>
        <v>0</v>
      </c>
      <c r="BA51" s="54">
        <f t="shared" si="18"/>
        <v>0</v>
      </c>
      <c r="BB51" s="56">
        <f t="shared" si="19"/>
        <v>0</v>
      </c>
      <c r="BC51" s="54">
        <f t="shared" si="20"/>
        <v>0</v>
      </c>
      <c r="BD51" s="55">
        <f t="shared" si="21"/>
        <v>0</v>
      </c>
      <c r="BE51" s="53"/>
      <c r="BF51" s="54">
        <f t="shared" si="22"/>
        <v>0</v>
      </c>
      <c r="BG51" s="54">
        <f t="shared" si="23"/>
        <v>0</v>
      </c>
      <c r="BH51" s="54">
        <f t="shared" si="24"/>
        <v>0</v>
      </c>
      <c r="BI51" s="54">
        <f t="shared" si="25"/>
        <v>0</v>
      </c>
      <c r="BJ51" s="55">
        <f t="shared" si="26"/>
        <v>0</v>
      </c>
      <c r="BK51" s="59">
        <f t="shared" si="27"/>
        <v>0</v>
      </c>
    </row>
    <row r="52" spans="1:63" ht="18" customHeight="1">
      <c r="A52" s="3" t="s">
        <v>71</v>
      </c>
      <c r="B52" s="62">
        <f t="shared" si="35"/>
        <v>0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3"/>
      <c r="U52" s="32"/>
      <c r="V52" s="32"/>
      <c r="W52" s="32"/>
      <c r="X52" s="32"/>
      <c r="Y52" s="32"/>
      <c r="Z52" s="33"/>
      <c r="AA52" s="32"/>
      <c r="AB52" s="32"/>
      <c r="AC52" s="32"/>
      <c r="AD52" s="32"/>
      <c r="AE52" s="32"/>
      <c r="AF52" s="32"/>
      <c r="AG52" s="53"/>
      <c r="AH52" s="54">
        <f t="shared" si="2"/>
        <v>0</v>
      </c>
      <c r="AI52" s="54">
        <f t="shared" si="3"/>
        <v>0</v>
      </c>
      <c r="AJ52" s="56">
        <f t="shared" si="4"/>
        <v>0</v>
      </c>
      <c r="AK52" s="54">
        <f t="shared" si="5"/>
        <v>0</v>
      </c>
      <c r="AL52" s="55">
        <f t="shared" si="6"/>
        <v>0</v>
      </c>
      <c r="AM52" s="53"/>
      <c r="AN52" s="54">
        <f t="shared" si="7"/>
        <v>0</v>
      </c>
      <c r="AO52" s="54">
        <f t="shared" si="8"/>
        <v>0</v>
      </c>
      <c r="AP52" s="56">
        <f t="shared" si="9"/>
        <v>0</v>
      </c>
      <c r="AQ52" s="54">
        <f t="shared" si="10"/>
        <v>0</v>
      </c>
      <c r="AR52" s="55">
        <f t="shared" si="11"/>
        <v>0</v>
      </c>
      <c r="AS52" s="53"/>
      <c r="AT52" s="54">
        <f t="shared" si="12"/>
        <v>0</v>
      </c>
      <c r="AU52" s="54">
        <f t="shared" si="13"/>
        <v>0</v>
      </c>
      <c r="AV52" s="56">
        <f t="shared" si="14"/>
        <v>0</v>
      </c>
      <c r="AW52" s="54">
        <f t="shared" si="15"/>
        <v>0</v>
      </c>
      <c r="AX52" s="55">
        <f t="shared" si="16"/>
        <v>0</v>
      </c>
      <c r="AY52" s="53"/>
      <c r="AZ52" s="54">
        <f t="shared" si="17"/>
        <v>0</v>
      </c>
      <c r="BA52" s="54">
        <f t="shared" si="18"/>
        <v>0</v>
      </c>
      <c r="BB52" s="56">
        <f t="shared" si="19"/>
        <v>0</v>
      </c>
      <c r="BC52" s="54">
        <f t="shared" si="20"/>
        <v>0</v>
      </c>
      <c r="BD52" s="55">
        <f t="shared" si="21"/>
        <v>0</v>
      </c>
      <c r="BE52" s="53"/>
      <c r="BF52" s="54">
        <f t="shared" si="22"/>
        <v>0</v>
      </c>
      <c r="BG52" s="54">
        <f t="shared" si="23"/>
        <v>0</v>
      </c>
      <c r="BH52" s="54">
        <f t="shared" si="24"/>
        <v>0</v>
      </c>
      <c r="BI52" s="54">
        <f t="shared" si="25"/>
        <v>0</v>
      </c>
      <c r="BJ52" s="55">
        <f t="shared" si="26"/>
        <v>0</v>
      </c>
      <c r="BK52" s="59">
        <f t="shared" si="27"/>
        <v>0</v>
      </c>
    </row>
    <row r="53" spans="1:63" ht="18" customHeight="1">
      <c r="A53" s="3" t="s">
        <v>72</v>
      </c>
      <c r="B53" s="62">
        <f t="shared" si="35"/>
        <v>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3"/>
      <c r="U53" s="32"/>
      <c r="V53" s="32"/>
      <c r="W53" s="32"/>
      <c r="X53" s="32"/>
      <c r="Y53" s="32"/>
      <c r="Z53" s="33"/>
      <c r="AA53" s="32"/>
      <c r="AB53" s="32"/>
      <c r="AC53" s="32"/>
      <c r="AD53" s="32"/>
      <c r="AE53" s="32"/>
      <c r="AF53" s="32"/>
      <c r="AG53" s="53"/>
      <c r="AH53" s="54">
        <f t="shared" si="2"/>
        <v>0</v>
      </c>
      <c r="AI53" s="54">
        <f t="shared" si="3"/>
        <v>0</v>
      </c>
      <c r="AJ53" s="56">
        <f t="shared" si="4"/>
        <v>0</v>
      </c>
      <c r="AK53" s="54">
        <f t="shared" si="5"/>
        <v>0</v>
      </c>
      <c r="AL53" s="55">
        <f t="shared" si="6"/>
        <v>0</v>
      </c>
      <c r="AM53" s="53"/>
      <c r="AN53" s="54">
        <f t="shared" si="7"/>
        <v>0</v>
      </c>
      <c r="AO53" s="54">
        <f t="shared" si="8"/>
        <v>0</v>
      </c>
      <c r="AP53" s="56">
        <f t="shared" si="9"/>
        <v>0</v>
      </c>
      <c r="AQ53" s="54">
        <f t="shared" si="10"/>
        <v>0</v>
      </c>
      <c r="AR53" s="55">
        <f t="shared" si="11"/>
        <v>0</v>
      </c>
      <c r="AS53" s="53"/>
      <c r="AT53" s="54">
        <f t="shared" si="12"/>
        <v>0</v>
      </c>
      <c r="AU53" s="54">
        <f t="shared" si="13"/>
        <v>0</v>
      </c>
      <c r="AV53" s="56">
        <f t="shared" si="14"/>
        <v>0</v>
      </c>
      <c r="AW53" s="54">
        <f t="shared" si="15"/>
        <v>0</v>
      </c>
      <c r="AX53" s="55">
        <f t="shared" si="16"/>
        <v>0</v>
      </c>
      <c r="AY53" s="53"/>
      <c r="AZ53" s="54">
        <f t="shared" si="17"/>
        <v>0</v>
      </c>
      <c r="BA53" s="54">
        <f t="shared" si="18"/>
        <v>0</v>
      </c>
      <c r="BB53" s="56">
        <f t="shared" si="19"/>
        <v>0</v>
      </c>
      <c r="BC53" s="54">
        <f t="shared" si="20"/>
        <v>0</v>
      </c>
      <c r="BD53" s="55">
        <f t="shared" si="21"/>
        <v>0</v>
      </c>
      <c r="BE53" s="53"/>
      <c r="BF53" s="54">
        <f t="shared" si="22"/>
        <v>0</v>
      </c>
      <c r="BG53" s="54">
        <f t="shared" si="23"/>
        <v>0</v>
      </c>
      <c r="BH53" s="54">
        <f t="shared" si="24"/>
        <v>0</v>
      </c>
      <c r="BI53" s="54">
        <f t="shared" si="25"/>
        <v>0</v>
      </c>
      <c r="BJ53" s="55">
        <f t="shared" si="26"/>
        <v>0</v>
      </c>
      <c r="BK53" s="59">
        <f t="shared" si="27"/>
        <v>0</v>
      </c>
    </row>
    <row r="54" spans="1:63" ht="18" customHeight="1">
      <c r="A54" s="3" t="s">
        <v>73</v>
      </c>
      <c r="B54" s="62">
        <f t="shared" si="35"/>
        <v>0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3"/>
      <c r="U54" s="32"/>
      <c r="V54" s="32"/>
      <c r="W54" s="32"/>
      <c r="X54" s="32"/>
      <c r="Y54" s="32"/>
      <c r="Z54" s="33"/>
      <c r="AA54" s="32"/>
      <c r="AB54" s="32"/>
      <c r="AC54" s="32"/>
      <c r="AD54" s="32"/>
      <c r="AE54" s="32"/>
      <c r="AF54" s="32"/>
      <c r="AG54" s="53"/>
      <c r="AH54" s="54">
        <f t="shared" si="2"/>
        <v>0</v>
      </c>
      <c r="AI54" s="54">
        <f t="shared" si="3"/>
        <v>0</v>
      </c>
      <c r="AJ54" s="56">
        <f t="shared" si="4"/>
        <v>0</v>
      </c>
      <c r="AK54" s="54">
        <f t="shared" si="5"/>
        <v>0</v>
      </c>
      <c r="AL54" s="55">
        <f t="shared" si="6"/>
        <v>0</v>
      </c>
      <c r="AM54" s="53"/>
      <c r="AN54" s="54">
        <f t="shared" si="7"/>
        <v>0</v>
      </c>
      <c r="AO54" s="54">
        <f t="shared" si="8"/>
        <v>0</v>
      </c>
      <c r="AP54" s="56">
        <f t="shared" si="9"/>
        <v>0</v>
      </c>
      <c r="AQ54" s="54">
        <f t="shared" si="10"/>
        <v>0</v>
      </c>
      <c r="AR54" s="55">
        <f t="shared" si="11"/>
        <v>0</v>
      </c>
      <c r="AS54" s="53"/>
      <c r="AT54" s="54">
        <f t="shared" si="12"/>
        <v>0</v>
      </c>
      <c r="AU54" s="54">
        <f t="shared" si="13"/>
        <v>0</v>
      </c>
      <c r="AV54" s="56">
        <f t="shared" si="14"/>
        <v>0</v>
      </c>
      <c r="AW54" s="54">
        <f t="shared" si="15"/>
        <v>0</v>
      </c>
      <c r="AX54" s="55">
        <f t="shared" si="16"/>
        <v>0</v>
      </c>
      <c r="AY54" s="53"/>
      <c r="AZ54" s="54">
        <f t="shared" si="17"/>
        <v>0</v>
      </c>
      <c r="BA54" s="54">
        <f t="shared" si="18"/>
        <v>0</v>
      </c>
      <c r="BB54" s="56">
        <f t="shared" si="19"/>
        <v>0</v>
      </c>
      <c r="BC54" s="54">
        <f t="shared" si="20"/>
        <v>0</v>
      </c>
      <c r="BD54" s="55">
        <f t="shared" si="21"/>
        <v>0</v>
      </c>
      <c r="BE54" s="53"/>
      <c r="BF54" s="54">
        <f t="shared" si="22"/>
        <v>0</v>
      </c>
      <c r="BG54" s="54">
        <f t="shared" si="23"/>
        <v>0</v>
      </c>
      <c r="BH54" s="54">
        <f t="shared" si="24"/>
        <v>0</v>
      </c>
      <c r="BI54" s="54">
        <f t="shared" si="25"/>
        <v>0</v>
      </c>
      <c r="BJ54" s="55">
        <f t="shared" si="26"/>
        <v>0</v>
      </c>
      <c r="BK54" s="59">
        <f t="shared" si="27"/>
        <v>0</v>
      </c>
    </row>
    <row r="55" spans="1:63" ht="18" customHeight="1">
      <c r="A55" s="3" t="s">
        <v>74</v>
      </c>
      <c r="B55" s="62">
        <f t="shared" si="35"/>
        <v>0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3"/>
      <c r="U55" s="32"/>
      <c r="V55" s="32"/>
      <c r="W55" s="32"/>
      <c r="X55" s="32"/>
      <c r="Y55" s="32"/>
      <c r="Z55" s="33"/>
      <c r="AA55" s="32"/>
      <c r="AB55" s="32"/>
      <c r="AC55" s="32"/>
      <c r="AD55" s="32"/>
      <c r="AE55" s="32"/>
      <c r="AF55" s="32"/>
      <c r="AG55" s="53"/>
      <c r="AH55" s="54">
        <f t="shared" si="2"/>
        <v>0</v>
      </c>
      <c r="AI55" s="54">
        <f t="shared" si="3"/>
        <v>0</v>
      </c>
      <c r="AJ55" s="56">
        <f t="shared" si="4"/>
        <v>0</v>
      </c>
      <c r="AK55" s="54">
        <f t="shared" si="5"/>
        <v>0</v>
      </c>
      <c r="AL55" s="55">
        <f t="shared" si="6"/>
        <v>0</v>
      </c>
      <c r="AM55" s="53"/>
      <c r="AN55" s="54">
        <f t="shared" si="7"/>
        <v>0</v>
      </c>
      <c r="AO55" s="54">
        <f t="shared" si="8"/>
        <v>0</v>
      </c>
      <c r="AP55" s="56">
        <f t="shared" si="9"/>
        <v>0</v>
      </c>
      <c r="AQ55" s="54">
        <f t="shared" si="10"/>
        <v>0</v>
      </c>
      <c r="AR55" s="55">
        <f t="shared" si="11"/>
        <v>0</v>
      </c>
      <c r="AS55" s="53"/>
      <c r="AT55" s="54">
        <f t="shared" si="12"/>
        <v>0</v>
      </c>
      <c r="AU55" s="54">
        <f t="shared" si="13"/>
        <v>0</v>
      </c>
      <c r="AV55" s="56">
        <f t="shared" si="14"/>
        <v>0</v>
      </c>
      <c r="AW55" s="54">
        <f t="shared" si="15"/>
        <v>0</v>
      </c>
      <c r="AX55" s="55">
        <f t="shared" si="16"/>
        <v>0</v>
      </c>
      <c r="AY55" s="53"/>
      <c r="AZ55" s="54">
        <f t="shared" si="17"/>
        <v>0</v>
      </c>
      <c r="BA55" s="54">
        <f t="shared" si="18"/>
        <v>0</v>
      </c>
      <c r="BB55" s="56">
        <f t="shared" si="19"/>
        <v>0</v>
      </c>
      <c r="BC55" s="54">
        <f t="shared" si="20"/>
        <v>0</v>
      </c>
      <c r="BD55" s="55">
        <f t="shared" si="21"/>
        <v>0</v>
      </c>
      <c r="BE55" s="53"/>
      <c r="BF55" s="54">
        <f t="shared" si="22"/>
        <v>0</v>
      </c>
      <c r="BG55" s="54">
        <f t="shared" si="23"/>
        <v>0</v>
      </c>
      <c r="BH55" s="54">
        <f t="shared" si="24"/>
        <v>0</v>
      </c>
      <c r="BI55" s="54">
        <f t="shared" si="25"/>
        <v>0</v>
      </c>
      <c r="BJ55" s="55">
        <f t="shared" si="26"/>
        <v>0</v>
      </c>
      <c r="BK55" s="59">
        <f t="shared" si="27"/>
        <v>0</v>
      </c>
    </row>
    <row r="56" spans="1:63" ht="18" customHeight="1">
      <c r="A56" s="3" t="s">
        <v>75</v>
      </c>
      <c r="B56" s="62">
        <f t="shared" si="35"/>
        <v>0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3"/>
      <c r="U56" s="32"/>
      <c r="V56" s="32"/>
      <c r="W56" s="32"/>
      <c r="X56" s="32"/>
      <c r="Y56" s="32"/>
      <c r="Z56" s="33"/>
      <c r="AA56" s="32"/>
      <c r="AB56" s="32"/>
      <c r="AC56" s="32"/>
      <c r="AD56" s="32"/>
      <c r="AE56" s="32"/>
      <c r="AF56" s="32"/>
      <c r="AG56" s="53"/>
      <c r="AH56" s="54">
        <f t="shared" si="2"/>
        <v>0</v>
      </c>
      <c r="AI56" s="54">
        <f t="shared" si="3"/>
        <v>0</v>
      </c>
      <c r="AJ56" s="56">
        <f t="shared" si="4"/>
        <v>0</v>
      </c>
      <c r="AK56" s="54">
        <f t="shared" si="5"/>
        <v>0</v>
      </c>
      <c r="AL56" s="55">
        <f t="shared" si="6"/>
        <v>0</v>
      </c>
      <c r="AM56" s="53"/>
      <c r="AN56" s="54">
        <f t="shared" si="7"/>
        <v>0</v>
      </c>
      <c r="AO56" s="54">
        <f t="shared" si="8"/>
        <v>0</v>
      </c>
      <c r="AP56" s="56">
        <f t="shared" si="9"/>
        <v>0</v>
      </c>
      <c r="AQ56" s="54">
        <f t="shared" si="10"/>
        <v>0</v>
      </c>
      <c r="AR56" s="55">
        <f t="shared" si="11"/>
        <v>0</v>
      </c>
      <c r="AS56" s="53"/>
      <c r="AT56" s="54">
        <f t="shared" si="12"/>
        <v>0</v>
      </c>
      <c r="AU56" s="54">
        <f t="shared" si="13"/>
        <v>0</v>
      </c>
      <c r="AV56" s="56">
        <f t="shared" si="14"/>
        <v>0</v>
      </c>
      <c r="AW56" s="54">
        <f t="shared" si="15"/>
        <v>0</v>
      </c>
      <c r="AX56" s="55">
        <f t="shared" si="16"/>
        <v>0</v>
      </c>
      <c r="AY56" s="53"/>
      <c r="AZ56" s="54">
        <f t="shared" si="17"/>
        <v>0</v>
      </c>
      <c r="BA56" s="54">
        <f t="shared" si="18"/>
        <v>0</v>
      </c>
      <c r="BB56" s="56">
        <f t="shared" si="19"/>
        <v>0</v>
      </c>
      <c r="BC56" s="54">
        <f t="shared" si="20"/>
        <v>0</v>
      </c>
      <c r="BD56" s="55">
        <f t="shared" si="21"/>
        <v>0</v>
      </c>
      <c r="BE56" s="53"/>
      <c r="BF56" s="54">
        <f t="shared" si="22"/>
        <v>0</v>
      </c>
      <c r="BG56" s="54">
        <f t="shared" si="23"/>
        <v>0</v>
      </c>
      <c r="BH56" s="54">
        <f t="shared" si="24"/>
        <v>0</v>
      </c>
      <c r="BI56" s="54">
        <f t="shared" si="25"/>
        <v>0</v>
      </c>
      <c r="BJ56" s="55">
        <f t="shared" si="26"/>
        <v>0</v>
      </c>
      <c r="BK56" s="59">
        <f t="shared" si="27"/>
        <v>0</v>
      </c>
    </row>
    <row r="57" spans="1:63" ht="18" customHeight="1">
      <c r="A57" s="3" t="s">
        <v>76</v>
      </c>
      <c r="B57" s="62">
        <f t="shared" si="35"/>
        <v>0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3"/>
      <c r="U57" s="32"/>
      <c r="V57" s="32"/>
      <c r="W57" s="32"/>
      <c r="X57" s="32"/>
      <c r="Y57" s="32"/>
      <c r="Z57" s="33"/>
      <c r="AA57" s="32"/>
      <c r="AB57" s="32"/>
      <c r="AC57" s="32"/>
      <c r="AD57" s="32"/>
      <c r="AE57" s="32"/>
      <c r="AF57" s="32"/>
      <c r="AG57" s="53"/>
      <c r="AH57" s="54">
        <f t="shared" si="2"/>
        <v>0</v>
      </c>
      <c r="AI57" s="54">
        <f t="shared" si="3"/>
        <v>0</v>
      </c>
      <c r="AJ57" s="56">
        <f t="shared" si="4"/>
        <v>0</v>
      </c>
      <c r="AK57" s="54">
        <f t="shared" si="5"/>
        <v>0</v>
      </c>
      <c r="AL57" s="55">
        <f t="shared" si="6"/>
        <v>0</v>
      </c>
      <c r="AM57" s="53"/>
      <c r="AN57" s="54">
        <f t="shared" si="7"/>
        <v>0</v>
      </c>
      <c r="AO57" s="54">
        <f t="shared" si="8"/>
        <v>0</v>
      </c>
      <c r="AP57" s="56">
        <f t="shared" si="9"/>
        <v>0</v>
      </c>
      <c r="AQ57" s="54">
        <f t="shared" si="10"/>
        <v>0</v>
      </c>
      <c r="AR57" s="55">
        <f t="shared" si="11"/>
        <v>0</v>
      </c>
      <c r="AS57" s="53"/>
      <c r="AT57" s="54">
        <f t="shared" si="12"/>
        <v>0</v>
      </c>
      <c r="AU57" s="54">
        <f t="shared" si="13"/>
        <v>0</v>
      </c>
      <c r="AV57" s="56">
        <f t="shared" si="14"/>
        <v>0</v>
      </c>
      <c r="AW57" s="54">
        <f t="shared" si="15"/>
        <v>0</v>
      </c>
      <c r="AX57" s="55">
        <f t="shared" si="16"/>
        <v>0</v>
      </c>
      <c r="AY57" s="53"/>
      <c r="AZ57" s="54">
        <f t="shared" si="17"/>
        <v>0</v>
      </c>
      <c r="BA57" s="54">
        <f t="shared" si="18"/>
        <v>0</v>
      </c>
      <c r="BB57" s="56">
        <f t="shared" si="19"/>
        <v>0</v>
      </c>
      <c r="BC57" s="54">
        <f t="shared" si="20"/>
        <v>0</v>
      </c>
      <c r="BD57" s="55">
        <f t="shared" si="21"/>
        <v>0</v>
      </c>
      <c r="BE57" s="53"/>
      <c r="BF57" s="54">
        <f t="shared" si="22"/>
        <v>0</v>
      </c>
      <c r="BG57" s="54">
        <f t="shared" si="23"/>
        <v>0</v>
      </c>
      <c r="BH57" s="54">
        <f t="shared" si="24"/>
        <v>0</v>
      </c>
      <c r="BI57" s="54">
        <f t="shared" si="25"/>
        <v>0</v>
      </c>
      <c r="BJ57" s="55">
        <f t="shared" si="26"/>
        <v>0</v>
      </c>
      <c r="BK57" s="59">
        <f t="shared" si="27"/>
        <v>0</v>
      </c>
    </row>
    <row r="58" spans="1:63" ht="18" customHeight="1">
      <c r="A58" s="4" t="s">
        <v>80</v>
      </c>
      <c r="B58" s="61">
        <f>C58+I58+O58+U58+AA58</f>
        <v>0</v>
      </c>
      <c r="C58" s="35">
        <f aca="true" t="shared" si="38" ref="C58:AF58">SUM(C59:C65)</f>
        <v>0</v>
      </c>
      <c r="D58" s="35">
        <f t="shared" si="38"/>
        <v>0</v>
      </c>
      <c r="E58" s="35">
        <f t="shared" si="38"/>
        <v>0</v>
      </c>
      <c r="F58" s="35">
        <f t="shared" si="38"/>
        <v>0</v>
      </c>
      <c r="G58" s="35">
        <f t="shared" si="38"/>
        <v>0</v>
      </c>
      <c r="H58" s="35">
        <f t="shared" si="38"/>
        <v>0</v>
      </c>
      <c r="I58" s="35">
        <f t="shared" si="38"/>
        <v>0</v>
      </c>
      <c r="J58" s="35">
        <f t="shared" si="38"/>
        <v>0</v>
      </c>
      <c r="K58" s="35">
        <f t="shared" si="38"/>
        <v>0</v>
      </c>
      <c r="L58" s="35">
        <f t="shared" si="38"/>
        <v>0</v>
      </c>
      <c r="M58" s="35">
        <f t="shared" si="38"/>
        <v>0</v>
      </c>
      <c r="N58" s="35">
        <f t="shared" si="38"/>
        <v>0</v>
      </c>
      <c r="O58" s="35">
        <f t="shared" si="38"/>
        <v>0</v>
      </c>
      <c r="P58" s="35">
        <f t="shared" si="38"/>
        <v>0</v>
      </c>
      <c r="Q58" s="35">
        <f t="shared" si="38"/>
        <v>0</v>
      </c>
      <c r="R58" s="35">
        <f t="shared" si="38"/>
        <v>0</v>
      </c>
      <c r="S58" s="35">
        <f t="shared" si="38"/>
        <v>0</v>
      </c>
      <c r="T58" s="35">
        <f t="shared" si="38"/>
        <v>0</v>
      </c>
      <c r="U58" s="35">
        <f t="shared" si="38"/>
        <v>0</v>
      </c>
      <c r="V58" s="35">
        <f t="shared" si="38"/>
        <v>0</v>
      </c>
      <c r="W58" s="35">
        <f t="shared" si="38"/>
        <v>0</v>
      </c>
      <c r="X58" s="35">
        <f t="shared" si="38"/>
        <v>0</v>
      </c>
      <c r="Y58" s="35">
        <f t="shared" si="38"/>
        <v>0</v>
      </c>
      <c r="Z58" s="35">
        <f t="shared" si="38"/>
        <v>0</v>
      </c>
      <c r="AA58" s="35">
        <f t="shared" si="38"/>
        <v>0</v>
      </c>
      <c r="AB58" s="35">
        <f t="shared" si="38"/>
        <v>0</v>
      </c>
      <c r="AC58" s="35">
        <f t="shared" si="38"/>
        <v>0</v>
      </c>
      <c r="AD58" s="35">
        <f t="shared" si="38"/>
        <v>0</v>
      </c>
      <c r="AE58" s="35">
        <f t="shared" si="38"/>
        <v>0</v>
      </c>
      <c r="AF58" s="35">
        <f t="shared" si="38"/>
        <v>0</v>
      </c>
      <c r="AG58" s="106">
        <f>IF(C58&lt;&gt;'DanhGia-HS'!C46,"ER",)</f>
        <v>0</v>
      </c>
      <c r="AH58" s="54">
        <f>IF(D58&lt;&gt;'DanhGia-HS'!D46,"ER",)</f>
        <v>0</v>
      </c>
      <c r="AI58" s="54">
        <f>IF(E58&lt;&gt;'DanhGia-HS'!E46,"ER",)</f>
        <v>0</v>
      </c>
      <c r="AJ58" s="54">
        <f>IF(F58&lt;&gt;'DanhGia-HS'!F46,"ER",)</f>
        <v>0</v>
      </c>
      <c r="AK58" s="54">
        <f>IF(G58&lt;&gt;'DanhGia-HS'!G46,"ER",)</f>
        <v>0</v>
      </c>
      <c r="AL58" s="118">
        <f>IF(H58&lt;&gt;'DanhGia-HS'!H46,"ER",)</f>
        <v>0</v>
      </c>
      <c r="AM58" s="106">
        <f>IF(I58&lt;&gt;'DanhGia-HS'!I46,"ER",)</f>
        <v>0</v>
      </c>
      <c r="AN58" s="54">
        <f>IF(J58&lt;&gt;'DanhGia-HS'!J46,"ER",)</f>
        <v>0</v>
      </c>
      <c r="AO58" s="54">
        <f>IF(K58&lt;&gt;'DanhGia-HS'!K46,"ER",)</f>
        <v>0</v>
      </c>
      <c r="AP58" s="54">
        <f>IF(L58&lt;&gt;'DanhGia-HS'!L46,"ER",)</f>
        <v>0</v>
      </c>
      <c r="AQ58" s="54">
        <f>IF(M58&lt;&gt;'DanhGia-HS'!M46,"ER",)</f>
        <v>0</v>
      </c>
      <c r="AR58" s="118">
        <f>IF(N58&lt;&gt;'DanhGia-HS'!N46,"ER",)</f>
        <v>0</v>
      </c>
      <c r="AS58" s="106">
        <f>IF(O58&lt;&gt;'DanhGia-HS'!O46,"ER",)</f>
        <v>0</v>
      </c>
      <c r="AT58" s="54">
        <f>IF(P58&lt;&gt;'DanhGia-HS'!P46,"ER",)</f>
        <v>0</v>
      </c>
      <c r="AU58" s="54">
        <f>IF(Q58&lt;&gt;'DanhGia-HS'!Q46,"ER",)</f>
        <v>0</v>
      </c>
      <c r="AV58" s="54">
        <f>IF(R58&lt;&gt;'DanhGia-HS'!R46,"ER",)</f>
        <v>0</v>
      </c>
      <c r="AW58" s="54">
        <f>IF(S58&lt;&gt;'DanhGia-HS'!S46,"ER",)</f>
        <v>0</v>
      </c>
      <c r="AX58" s="118">
        <f>IF(T58&lt;&gt;'DanhGia-HS'!T46,"ER",)</f>
        <v>0</v>
      </c>
      <c r="AY58" s="106">
        <f>IF(U58&lt;&gt;'DanhGia-HS'!U46,"ER",)</f>
        <v>0</v>
      </c>
      <c r="AZ58" s="54">
        <f>IF(V58&lt;&gt;'DanhGia-HS'!V46,"ER",)</f>
        <v>0</v>
      </c>
      <c r="BA58" s="54">
        <f>IF(W58&lt;&gt;'DanhGia-HS'!W46,"ER",)</f>
        <v>0</v>
      </c>
      <c r="BB58" s="54">
        <f>IF(X58&lt;&gt;'DanhGia-HS'!X46,"ER",)</f>
        <v>0</v>
      </c>
      <c r="BC58" s="54">
        <f>IF(Y58&lt;&gt;'DanhGia-HS'!Y46,"ER",)</f>
        <v>0</v>
      </c>
      <c r="BD58" s="118">
        <f>IF(Z58&lt;&gt;'DanhGia-HS'!Z46,"ER",)</f>
        <v>0</v>
      </c>
      <c r="BE58" s="106">
        <f>IF(AA58&lt;&gt;'DanhGia-HS'!AA46,"ER",)</f>
        <v>0</v>
      </c>
      <c r="BF58" s="54">
        <f>IF(AB58&lt;&gt;'DanhGia-HS'!AB46,"ER",)</f>
        <v>0</v>
      </c>
      <c r="BG58" s="54">
        <f>IF(AC58&lt;&gt;'DanhGia-HS'!AC46,"ER",)</f>
        <v>0</v>
      </c>
      <c r="BH58" s="54">
        <f>IF(AD58&lt;&gt;'DanhGia-HS'!AD46,"ER",)</f>
        <v>0</v>
      </c>
      <c r="BI58" s="54">
        <f>IF(AE58&lt;&gt;'DanhGia-HS'!AE46,"ER",)</f>
        <v>0</v>
      </c>
      <c r="BJ58" s="118">
        <f>IF(AF58&lt;&gt;'DanhGia-HS'!AF46,"ER",)</f>
        <v>0</v>
      </c>
      <c r="BK58" s="59">
        <f t="shared" si="27"/>
        <v>0</v>
      </c>
    </row>
    <row r="59" spans="1:63" ht="18" customHeight="1">
      <c r="A59" s="3" t="s">
        <v>70</v>
      </c>
      <c r="B59" s="62">
        <f>C59+I59+O59+U59+AA59</f>
        <v>0</v>
      </c>
      <c r="C59" s="32"/>
      <c r="D59" s="32"/>
      <c r="E59" s="32"/>
      <c r="F59" s="32"/>
      <c r="G59" s="32"/>
      <c r="H59" s="33"/>
      <c r="I59" s="32"/>
      <c r="J59" s="32"/>
      <c r="K59" s="32"/>
      <c r="L59" s="32"/>
      <c r="M59" s="32"/>
      <c r="N59" s="33"/>
      <c r="O59" s="32"/>
      <c r="P59" s="32"/>
      <c r="Q59" s="32"/>
      <c r="R59" s="32"/>
      <c r="S59" s="32"/>
      <c r="T59" s="33"/>
      <c r="U59" s="32"/>
      <c r="V59" s="32"/>
      <c r="W59" s="32"/>
      <c r="X59" s="32"/>
      <c r="Y59" s="32"/>
      <c r="Z59" s="33"/>
      <c r="AA59" s="32"/>
      <c r="AB59" s="32"/>
      <c r="AC59" s="32"/>
      <c r="AD59" s="32"/>
      <c r="AE59" s="32"/>
      <c r="AF59" s="32"/>
      <c r="AG59" s="53"/>
      <c r="AH59" s="54">
        <f t="shared" si="2"/>
        <v>0</v>
      </c>
      <c r="AI59" s="54">
        <f t="shared" si="3"/>
        <v>0</v>
      </c>
      <c r="AJ59" s="56">
        <f t="shared" si="4"/>
        <v>0</v>
      </c>
      <c r="AK59" s="54">
        <f t="shared" si="5"/>
        <v>0</v>
      </c>
      <c r="AL59" s="55">
        <f t="shared" si="6"/>
        <v>0</v>
      </c>
      <c r="AM59" s="53"/>
      <c r="AN59" s="54">
        <f t="shared" si="7"/>
        <v>0</v>
      </c>
      <c r="AO59" s="54">
        <f t="shared" si="8"/>
        <v>0</v>
      </c>
      <c r="AP59" s="56">
        <f t="shared" si="9"/>
        <v>0</v>
      </c>
      <c r="AQ59" s="54">
        <f t="shared" si="10"/>
        <v>0</v>
      </c>
      <c r="AR59" s="55">
        <f t="shared" si="11"/>
        <v>0</v>
      </c>
      <c r="AS59" s="53"/>
      <c r="AT59" s="54">
        <f t="shared" si="12"/>
        <v>0</v>
      </c>
      <c r="AU59" s="54">
        <f t="shared" si="13"/>
        <v>0</v>
      </c>
      <c r="AV59" s="56">
        <f t="shared" si="14"/>
        <v>0</v>
      </c>
      <c r="AW59" s="54">
        <f t="shared" si="15"/>
        <v>0</v>
      </c>
      <c r="AX59" s="55">
        <f t="shared" si="16"/>
        <v>0</v>
      </c>
      <c r="AY59" s="53"/>
      <c r="AZ59" s="54">
        <f t="shared" si="17"/>
        <v>0</v>
      </c>
      <c r="BA59" s="54">
        <f t="shared" si="18"/>
        <v>0</v>
      </c>
      <c r="BB59" s="56">
        <f t="shared" si="19"/>
        <v>0</v>
      </c>
      <c r="BC59" s="54">
        <f t="shared" si="20"/>
        <v>0</v>
      </c>
      <c r="BD59" s="55">
        <f t="shared" si="21"/>
        <v>0</v>
      </c>
      <c r="BE59" s="53"/>
      <c r="BF59" s="54">
        <f t="shared" si="22"/>
        <v>0</v>
      </c>
      <c r="BG59" s="54">
        <f t="shared" si="23"/>
        <v>0</v>
      </c>
      <c r="BH59" s="54">
        <f t="shared" si="24"/>
        <v>0</v>
      </c>
      <c r="BI59" s="54">
        <f t="shared" si="25"/>
        <v>0</v>
      </c>
      <c r="BJ59" s="55">
        <f t="shared" si="26"/>
        <v>0</v>
      </c>
      <c r="BK59" s="59">
        <f t="shared" si="27"/>
        <v>0</v>
      </c>
    </row>
    <row r="60" spans="1:63" ht="18" customHeight="1">
      <c r="A60" s="3" t="s">
        <v>71</v>
      </c>
      <c r="B60" s="62">
        <f aca="true" t="shared" si="39" ref="B60:B65">C60+I60+O60+U60+AA60</f>
        <v>0</v>
      </c>
      <c r="C60" s="82"/>
      <c r="D60" s="82"/>
      <c r="E60" s="82"/>
      <c r="F60" s="82"/>
      <c r="G60" s="82"/>
      <c r="H60" s="83"/>
      <c r="I60" s="82"/>
      <c r="J60" s="82"/>
      <c r="K60" s="82"/>
      <c r="L60" s="82"/>
      <c r="M60" s="82"/>
      <c r="N60" s="83"/>
      <c r="O60" s="82"/>
      <c r="P60" s="82"/>
      <c r="Q60" s="82"/>
      <c r="R60" s="82"/>
      <c r="S60" s="82"/>
      <c r="T60" s="83"/>
      <c r="U60" s="82"/>
      <c r="V60" s="82"/>
      <c r="W60" s="82"/>
      <c r="X60" s="82"/>
      <c r="Y60" s="82"/>
      <c r="Z60" s="83"/>
      <c r="AA60" s="82"/>
      <c r="AB60" s="82"/>
      <c r="AC60" s="82"/>
      <c r="AD60" s="82"/>
      <c r="AE60" s="82"/>
      <c r="AF60" s="82"/>
      <c r="AG60" s="53"/>
      <c r="AH60" s="54">
        <f t="shared" si="2"/>
        <v>0</v>
      </c>
      <c r="AI60" s="54">
        <f t="shared" si="3"/>
        <v>0</v>
      </c>
      <c r="AJ60" s="56">
        <f t="shared" si="4"/>
        <v>0</v>
      </c>
      <c r="AK60" s="54">
        <f t="shared" si="5"/>
        <v>0</v>
      </c>
      <c r="AL60" s="55">
        <f t="shared" si="6"/>
        <v>0</v>
      </c>
      <c r="AM60" s="53"/>
      <c r="AN60" s="54">
        <f t="shared" si="7"/>
        <v>0</v>
      </c>
      <c r="AO60" s="54">
        <f t="shared" si="8"/>
        <v>0</v>
      </c>
      <c r="AP60" s="56">
        <f t="shared" si="9"/>
        <v>0</v>
      </c>
      <c r="AQ60" s="54">
        <f t="shared" si="10"/>
        <v>0</v>
      </c>
      <c r="AR60" s="55">
        <f t="shared" si="11"/>
        <v>0</v>
      </c>
      <c r="AS60" s="53"/>
      <c r="AT60" s="54">
        <f t="shared" si="12"/>
        <v>0</v>
      </c>
      <c r="AU60" s="54">
        <f t="shared" si="13"/>
        <v>0</v>
      </c>
      <c r="AV60" s="56">
        <f t="shared" si="14"/>
        <v>0</v>
      </c>
      <c r="AW60" s="54">
        <f t="shared" si="15"/>
        <v>0</v>
      </c>
      <c r="AX60" s="55">
        <f t="shared" si="16"/>
        <v>0</v>
      </c>
      <c r="AY60" s="53"/>
      <c r="AZ60" s="54">
        <f t="shared" si="17"/>
        <v>0</v>
      </c>
      <c r="BA60" s="54">
        <f t="shared" si="18"/>
        <v>0</v>
      </c>
      <c r="BB60" s="56">
        <f t="shared" si="19"/>
        <v>0</v>
      </c>
      <c r="BC60" s="54">
        <f t="shared" si="20"/>
        <v>0</v>
      </c>
      <c r="BD60" s="55">
        <f t="shared" si="21"/>
        <v>0</v>
      </c>
      <c r="BE60" s="53"/>
      <c r="BF60" s="54">
        <f t="shared" si="22"/>
        <v>0</v>
      </c>
      <c r="BG60" s="54">
        <f t="shared" si="23"/>
        <v>0</v>
      </c>
      <c r="BH60" s="54">
        <f t="shared" si="24"/>
        <v>0</v>
      </c>
      <c r="BI60" s="54">
        <f t="shared" si="25"/>
        <v>0</v>
      </c>
      <c r="BJ60" s="55">
        <f t="shared" si="26"/>
        <v>0</v>
      </c>
      <c r="BK60" s="59">
        <f t="shared" si="27"/>
        <v>0</v>
      </c>
    </row>
    <row r="61" spans="1:63" ht="18" customHeight="1">
      <c r="A61" s="3" t="s">
        <v>72</v>
      </c>
      <c r="B61" s="62">
        <f t="shared" si="39"/>
        <v>0</v>
      </c>
      <c r="C61" s="82"/>
      <c r="D61" s="82"/>
      <c r="E61" s="82"/>
      <c r="F61" s="82"/>
      <c r="G61" s="82"/>
      <c r="H61" s="83"/>
      <c r="I61" s="82"/>
      <c r="J61" s="82"/>
      <c r="K61" s="82"/>
      <c r="L61" s="82"/>
      <c r="M61" s="82"/>
      <c r="N61" s="83"/>
      <c r="O61" s="82"/>
      <c r="P61" s="82"/>
      <c r="Q61" s="82"/>
      <c r="R61" s="82"/>
      <c r="S61" s="82"/>
      <c r="T61" s="83"/>
      <c r="U61" s="82"/>
      <c r="V61" s="82"/>
      <c r="W61" s="82"/>
      <c r="X61" s="82"/>
      <c r="Y61" s="82"/>
      <c r="Z61" s="83"/>
      <c r="AA61" s="82"/>
      <c r="AB61" s="82"/>
      <c r="AC61" s="82"/>
      <c r="AD61" s="82"/>
      <c r="AE61" s="82"/>
      <c r="AF61" s="82"/>
      <c r="AG61" s="53"/>
      <c r="AH61" s="54">
        <f t="shared" si="2"/>
        <v>0</v>
      </c>
      <c r="AI61" s="54">
        <f t="shared" si="3"/>
        <v>0</v>
      </c>
      <c r="AJ61" s="56">
        <f t="shared" si="4"/>
        <v>0</v>
      </c>
      <c r="AK61" s="54">
        <f t="shared" si="5"/>
        <v>0</v>
      </c>
      <c r="AL61" s="55">
        <f t="shared" si="6"/>
        <v>0</v>
      </c>
      <c r="AM61" s="53"/>
      <c r="AN61" s="54">
        <f t="shared" si="7"/>
        <v>0</v>
      </c>
      <c r="AO61" s="54">
        <f t="shared" si="8"/>
        <v>0</v>
      </c>
      <c r="AP61" s="56">
        <f t="shared" si="9"/>
        <v>0</v>
      </c>
      <c r="AQ61" s="54">
        <f t="shared" si="10"/>
        <v>0</v>
      </c>
      <c r="AR61" s="55">
        <f t="shared" si="11"/>
        <v>0</v>
      </c>
      <c r="AS61" s="53"/>
      <c r="AT61" s="54">
        <f t="shared" si="12"/>
        <v>0</v>
      </c>
      <c r="AU61" s="54">
        <f t="shared" si="13"/>
        <v>0</v>
      </c>
      <c r="AV61" s="56">
        <f t="shared" si="14"/>
        <v>0</v>
      </c>
      <c r="AW61" s="54">
        <f t="shared" si="15"/>
        <v>0</v>
      </c>
      <c r="AX61" s="55">
        <f t="shared" si="16"/>
        <v>0</v>
      </c>
      <c r="AY61" s="53"/>
      <c r="AZ61" s="54">
        <f t="shared" si="17"/>
        <v>0</v>
      </c>
      <c r="BA61" s="54">
        <f t="shared" si="18"/>
        <v>0</v>
      </c>
      <c r="BB61" s="56">
        <f t="shared" si="19"/>
        <v>0</v>
      </c>
      <c r="BC61" s="54">
        <f t="shared" si="20"/>
        <v>0</v>
      </c>
      <c r="BD61" s="55">
        <f t="shared" si="21"/>
        <v>0</v>
      </c>
      <c r="BE61" s="53"/>
      <c r="BF61" s="54">
        <f t="shared" si="22"/>
        <v>0</v>
      </c>
      <c r="BG61" s="54">
        <f t="shared" si="23"/>
        <v>0</v>
      </c>
      <c r="BH61" s="54">
        <f t="shared" si="24"/>
        <v>0</v>
      </c>
      <c r="BI61" s="54">
        <f t="shared" si="25"/>
        <v>0</v>
      </c>
      <c r="BJ61" s="55">
        <f t="shared" si="26"/>
        <v>0</v>
      </c>
      <c r="BK61" s="59">
        <f t="shared" si="27"/>
        <v>0</v>
      </c>
    </row>
    <row r="62" spans="1:63" ht="18" customHeight="1">
      <c r="A62" s="3" t="s">
        <v>73</v>
      </c>
      <c r="B62" s="62">
        <f t="shared" si="39"/>
        <v>0</v>
      </c>
      <c r="C62" s="82"/>
      <c r="D62" s="82"/>
      <c r="E62" s="82"/>
      <c r="F62" s="82"/>
      <c r="G62" s="82"/>
      <c r="H62" s="83"/>
      <c r="I62" s="82"/>
      <c r="J62" s="82"/>
      <c r="K62" s="82"/>
      <c r="L62" s="82"/>
      <c r="M62" s="82"/>
      <c r="N62" s="83"/>
      <c r="O62" s="82"/>
      <c r="P62" s="82"/>
      <c r="Q62" s="82"/>
      <c r="R62" s="82"/>
      <c r="S62" s="82"/>
      <c r="T62" s="83"/>
      <c r="U62" s="82"/>
      <c r="V62" s="82"/>
      <c r="W62" s="82"/>
      <c r="X62" s="82"/>
      <c r="Y62" s="82"/>
      <c r="Z62" s="83"/>
      <c r="AA62" s="82"/>
      <c r="AB62" s="82"/>
      <c r="AC62" s="82"/>
      <c r="AD62" s="82"/>
      <c r="AE62" s="82"/>
      <c r="AF62" s="82"/>
      <c r="AG62" s="53"/>
      <c r="AH62" s="54">
        <f t="shared" si="2"/>
        <v>0</v>
      </c>
      <c r="AI62" s="54">
        <f t="shared" si="3"/>
        <v>0</v>
      </c>
      <c r="AJ62" s="56">
        <f t="shared" si="4"/>
        <v>0</v>
      </c>
      <c r="AK62" s="54">
        <f t="shared" si="5"/>
        <v>0</v>
      </c>
      <c r="AL62" s="55">
        <f t="shared" si="6"/>
        <v>0</v>
      </c>
      <c r="AM62" s="53"/>
      <c r="AN62" s="54">
        <f t="shared" si="7"/>
        <v>0</v>
      </c>
      <c r="AO62" s="54">
        <f t="shared" si="8"/>
        <v>0</v>
      </c>
      <c r="AP62" s="56">
        <f t="shared" si="9"/>
        <v>0</v>
      </c>
      <c r="AQ62" s="54">
        <f t="shared" si="10"/>
        <v>0</v>
      </c>
      <c r="AR62" s="55">
        <f t="shared" si="11"/>
        <v>0</v>
      </c>
      <c r="AS62" s="53"/>
      <c r="AT62" s="54">
        <f t="shared" si="12"/>
        <v>0</v>
      </c>
      <c r="AU62" s="54">
        <f t="shared" si="13"/>
        <v>0</v>
      </c>
      <c r="AV62" s="56">
        <f t="shared" si="14"/>
        <v>0</v>
      </c>
      <c r="AW62" s="54">
        <f t="shared" si="15"/>
        <v>0</v>
      </c>
      <c r="AX62" s="55">
        <f t="shared" si="16"/>
        <v>0</v>
      </c>
      <c r="AY62" s="53"/>
      <c r="AZ62" s="54">
        <f t="shared" si="17"/>
        <v>0</v>
      </c>
      <c r="BA62" s="54">
        <f t="shared" si="18"/>
        <v>0</v>
      </c>
      <c r="BB62" s="56">
        <f t="shared" si="19"/>
        <v>0</v>
      </c>
      <c r="BC62" s="54">
        <f t="shared" si="20"/>
        <v>0</v>
      </c>
      <c r="BD62" s="55">
        <f t="shared" si="21"/>
        <v>0</v>
      </c>
      <c r="BE62" s="53"/>
      <c r="BF62" s="54">
        <f t="shared" si="22"/>
        <v>0</v>
      </c>
      <c r="BG62" s="54">
        <f t="shared" si="23"/>
        <v>0</v>
      </c>
      <c r="BH62" s="54">
        <f t="shared" si="24"/>
        <v>0</v>
      </c>
      <c r="BI62" s="54">
        <f t="shared" si="25"/>
        <v>0</v>
      </c>
      <c r="BJ62" s="55">
        <f t="shared" si="26"/>
        <v>0</v>
      </c>
      <c r="BK62" s="59">
        <f t="shared" si="27"/>
        <v>0</v>
      </c>
    </row>
    <row r="63" spans="1:63" ht="18" customHeight="1">
      <c r="A63" s="3" t="s">
        <v>74</v>
      </c>
      <c r="B63" s="62">
        <f t="shared" si="39"/>
        <v>0</v>
      </c>
      <c r="C63" s="82"/>
      <c r="D63" s="82"/>
      <c r="E63" s="82"/>
      <c r="F63" s="82"/>
      <c r="G63" s="82"/>
      <c r="H63" s="83"/>
      <c r="I63" s="82"/>
      <c r="J63" s="82"/>
      <c r="K63" s="82"/>
      <c r="L63" s="82"/>
      <c r="M63" s="82"/>
      <c r="N63" s="83"/>
      <c r="O63" s="82"/>
      <c r="P63" s="82"/>
      <c r="Q63" s="82"/>
      <c r="R63" s="82"/>
      <c r="S63" s="82"/>
      <c r="T63" s="83"/>
      <c r="U63" s="82"/>
      <c r="V63" s="82"/>
      <c r="W63" s="82"/>
      <c r="X63" s="82"/>
      <c r="Y63" s="82"/>
      <c r="Z63" s="83"/>
      <c r="AA63" s="82"/>
      <c r="AB63" s="82"/>
      <c r="AC63" s="82"/>
      <c r="AD63" s="82"/>
      <c r="AE63" s="82"/>
      <c r="AF63" s="82"/>
      <c r="AG63" s="53"/>
      <c r="AH63" s="54">
        <f t="shared" si="2"/>
        <v>0</v>
      </c>
      <c r="AI63" s="54">
        <f t="shared" si="3"/>
        <v>0</v>
      </c>
      <c r="AJ63" s="56">
        <f t="shared" si="4"/>
        <v>0</v>
      </c>
      <c r="AK63" s="54">
        <f t="shared" si="5"/>
        <v>0</v>
      </c>
      <c r="AL63" s="55">
        <f t="shared" si="6"/>
        <v>0</v>
      </c>
      <c r="AM63" s="53"/>
      <c r="AN63" s="54">
        <f t="shared" si="7"/>
        <v>0</v>
      </c>
      <c r="AO63" s="54">
        <f t="shared" si="8"/>
        <v>0</v>
      </c>
      <c r="AP63" s="56">
        <f t="shared" si="9"/>
        <v>0</v>
      </c>
      <c r="AQ63" s="54">
        <f t="shared" si="10"/>
        <v>0</v>
      </c>
      <c r="AR63" s="55">
        <f t="shared" si="11"/>
        <v>0</v>
      </c>
      <c r="AS63" s="53"/>
      <c r="AT63" s="54">
        <f t="shared" si="12"/>
        <v>0</v>
      </c>
      <c r="AU63" s="54">
        <f t="shared" si="13"/>
        <v>0</v>
      </c>
      <c r="AV63" s="56">
        <f t="shared" si="14"/>
        <v>0</v>
      </c>
      <c r="AW63" s="54">
        <f t="shared" si="15"/>
        <v>0</v>
      </c>
      <c r="AX63" s="55">
        <f t="shared" si="16"/>
        <v>0</v>
      </c>
      <c r="AY63" s="53"/>
      <c r="AZ63" s="54">
        <f t="shared" si="17"/>
        <v>0</v>
      </c>
      <c r="BA63" s="54">
        <f t="shared" si="18"/>
        <v>0</v>
      </c>
      <c r="BB63" s="56">
        <f t="shared" si="19"/>
        <v>0</v>
      </c>
      <c r="BC63" s="54">
        <f t="shared" si="20"/>
        <v>0</v>
      </c>
      <c r="BD63" s="55">
        <f t="shared" si="21"/>
        <v>0</v>
      </c>
      <c r="BE63" s="53"/>
      <c r="BF63" s="54">
        <f t="shared" si="22"/>
        <v>0</v>
      </c>
      <c r="BG63" s="54">
        <f t="shared" si="23"/>
        <v>0</v>
      </c>
      <c r="BH63" s="54">
        <f t="shared" si="24"/>
        <v>0</v>
      </c>
      <c r="BI63" s="54">
        <f t="shared" si="25"/>
        <v>0</v>
      </c>
      <c r="BJ63" s="55">
        <f t="shared" si="26"/>
        <v>0</v>
      </c>
      <c r="BK63" s="59">
        <f t="shared" si="27"/>
        <v>0</v>
      </c>
    </row>
    <row r="64" spans="1:63" ht="18" customHeight="1">
      <c r="A64" s="3" t="s">
        <v>75</v>
      </c>
      <c r="B64" s="62">
        <f t="shared" si="39"/>
        <v>0</v>
      </c>
      <c r="C64" s="82"/>
      <c r="D64" s="82"/>
      <c r="E64" s="82"/>
      <c r="F64" s="82"/>
      <c r="G64" s="82"/>
      <c r="H64" s="83"/>
      <c r="I64" s="82"/>
      <c r="J64" s="82"/>
      <c r="K64" s="82"/>
      <c r="L64" s="82"/>
      <c r="M64" s="82"/>
      <c r="N64" s="83"/>
      <c r="O64" s="82"/>
      <c r="P64" s="82"/>
      <c r="Q64" s="82"/>
      <c r="R64" s="82"/>
      <c r="S64" s="82"/>
      <c r="T64" s="83"/>
      <c r="U64" s="82"/>
      <c r="V64" s="82"/>
      <c r="W64" s="82"/>
      <c r="X64" s="82"/>
      <c r="Y64" s="82"/>
      <c r="Z64" s="83"/>
      <c r="AA64" s="82"/>
      <c r="AB64" s="82"/>
      <c r="AC64" s="82"/>
      <c r="AD64" s="82"/>
      <c r="AE64" s="82"/>
      <c r="AF64" s="82"/>
      <c r="AG64" s="53"/>
      <c r="AH64" s="54">
        <f t="shared" si="2"/>
        <v>0</v>
      </c>
      <c r="AI64" s="54">
        <f t="shared" si="3"/>
        <v>0</v>
      </c>
      <c r="AJ64" s="56">
        <f t="shared" si="4"/>
        <v>0</v>
      </c>
      <c r="AK64" s="54">
        <f t="shared" si="5"/>
        <v>0</v>
      </c>
      <c r="AL64" s="55">
        <f t="shared" si="6"/>
        <v>0</v>
      </c>
      <c r="AM64" s="53"/>
      <c r="AN64" s="54">
        <f t="shared" si="7"/>
        <v>0</v>
      </c>
      <c r="AO64" s="54">
        <f t="shared" si="8"/>
        <v>0</v>
      </c>
      <c r="AP64" s="56">
        <f t="shared" si="9"/>
        <v>0</v>
      </c>
      <c r="AQ64" s="54">
        <f t="shared" si="10"/>
        <v>0</v>
      </c>
      <c r="AR64" s="55">
        <f t="shared" si="11"/>
        <v>0</v>
      </c>
      <c r="AS64" s="53"/>
      <c r="AT64" s="54">
        <f t="shared" si="12"/>
        <v>0</v>
      </c>
      <c r="AU64" s="54">
        <f t="shared" si="13"/>
        <v>0</v>
      </c>
      <c r="AV64" s="56">
        <f t="shared" si="14"/>
        <v>0</v>
      </c>
      <c r="AW64" s="54">
        <f t="shared" si="15"/>
        <v>0</v>
      </c>
      <c r="AX64" s="55">
        <f t="shared" si="16"/>
        <v>0</v>
      </c>
      <c r="AY64" s="53"/>
      <c r="AZ64" s="54">
        <f t="shared" si="17"/>
        <v>0</v>
      </c>
      <c r="BA64" s="54">
        <f t="shared" si="18"/>
        <v>0</v>
      </c>
      <c r="BB64" s="56">
        <f t="shared" si="19"/>
        <v>0</v>
      </c>
      <c r="BC64" s="54">
        <f t="shared" si="20"/>
        <v>0</v>
      </c>
      <c r="BD64" s="55">
        <f t="shared" si="21"/>
        <v>0</v>
      </c>
      <c r="BE64" s="53"/>
      <c r="BF64" s="54">
        <f t="shared" si="22"/>
        <v>0</v>
      </c>
      <c r="BG64" s="54">
        <f t="shared" si="23"/>
        <v>0</v>
      </c>
      <c r="BH64" s="54">
        <f t="shared" si="24"/>
        <v>0</v>
      </c>
      <c r="BI64" s="54">
        <f t="shared" si="25"/>
        <v>0</v>
      </c>
      <c r="BJ64" s="55">
        <f t="shared" si="26"/>
        <v>0</v>
      </c>
      <c r="BK64" s="59">
        <f t="shared" si="27"/>
        <v>0</v>
      </c>
    </row>
    <row r="65" spans="1:63" ht="18" customHeight="1">
      <c r="A65" s="3" t="s">
        <v>76</v>
      </c>
      <c r="B65" s="62">
        <f t="shared" si="39"/>
        <v>0</v>
      </c>
      <c r="C65" s="36"/>
      <c r="D65" s="36"/>
      <c r="E65" s="36"/>
      <c r="F65" s="36"/>
      <c r="G65" s="36"/>
      <c r="H65" s="48"/>
      <c r="I65" s="36"/>
      <c r="J65" s="36"/>
      <c r="K65" s="36"/>
      <c r="L65" s="36"/>
      <c r="M65" s="36"/>
      <c r="N65" s="48"/>
      <c r="O65" s="36"/>
      <c r="P65" s="36"/>
      <c r="Q65" s="36"/>
      <c r="R65" s="36"/>
      <c r="S65" s="36"/>
      <c r="T65" s="48"/>
      <c r="U65" s="36"/>
      <c r="V65" s="36"/>
      <c r="W65" s="36"/>
      <c r="X65" s="36"/>
      <c r="Y65" s="36"/>
      <c r="Z65" s="48"/>
      <c r="AA65" s="36"/>
      <c r="AB65" s="36"/>
      <c r="AC65" s="36"/>
      <c r="AD65" s="36"/>
      <c r="AE65" s="36"/>
      <c r="AF65" s="36"/>
      <c r="AG65" s="53"/>
      <c r="AH65" s="54">
        <f t="shared" si="2"/>
        <v>0</v>
      </c>
      <c r="AI65" s="54">
        <f t="shared" si="3"/>
        <v>0</v>
      </c>
      <c r="AJ65" s="56">
        <f t="shared" si="4"/>
        <v>0</v>
      </c>
      <c r="AK65" s="54">
        <f t="shared" si="5"/>
        <v>0</v>
      </c>
      <c r="AL65" s="55">
        <f t="shared" si="6"/>
        <v>0</v>
      </c>
      <c r="AM65" s="53"/>
      <c r="AN65" s="54">
        <f t="shared" si="7"/>
        <v>0</v>
      </c>
      <c r="AO65" s="54">
        <f t="shared" si="8"/>
        <v>0</v>
      </c>
      <c r="AP65" s="56">
        <f t="shared" si="9"/>
        <v>0</v>
      </c>
      <c r="AQ65" s="54">
        <f t="shared" si="10"/>
        <v>0</v>
      </c>
      <c r="AR65" s="55">
        <f t="shared" si="11"/>
        <v>0</v>
      </c>
      <c r="AS65" s="53"/>
      <c r="AT65" s="54">
        <f t="shared" si="12"/>
        <v>0</v>
      </c>
      <c r="AU65" s="54">
        <f t="shared" si="13"/>
        <v>0</v>
      </c>
      <c r="AV65" s="56">
        <f t="shared" si="14"/>
        <v>0</v>
      </c>
      <c r="AW65" s="54">
        <f t="shared" si="15"/>
        <v>0</v>
      </c>
      <c r="AX65" s="55">
        <f t="shared" si="16"/>
        <v>0</v>
      </c>
      <c r="AY65" s="53"/>
      <c r="AZ65" s="54">
        <f t="shared" si="17"/>
        <v>0</v>
      </c>
      <c r="BA65" s="54">
        <f t="shared" si="18"/>
        <v>0</v>
      </c>
      <c r="BB65" s="56">
        <f t="shared" si="19"/>
        <v>0</v>
      </c>
      <c r="BC65" s="54">
        <f t="shared" si="20"/>
        <v>0</v>
      </c>
      <c r="BD65" s="55">
        <f t="shared" si="21"/>
        <v>0</v>
      </c>
      <c r="BE65" s="53"/>
      <c r="BF65" s="54">
        <f t="shared" si="22"/>
        <v>0</v>
      </c>
      <c r="BG65" s="54">
        <f t="shared" si="23"/>
        <v>0</v>
      </c>
      <c r="BH65" s="54">
        <f t="shared" si="24"/>
        <v>0</v>
      </c>
      <c r="BI65" s="54">
        <f t="shared" si="25"/>
        <v>0</v>
      </c>
      <c r="BJ65" s="55">
        <f t="shared" si="26"/>
        <v>0</v>
      </c>
      <c r="BK65" s="59">
        <f>IF(COUNTIF(C65:AF65,"*")&lt;&gt;0,"Er",)</f>
        <v>0</v>
      </c>
    </row>
    <row r="66" spans="1:32" ht="14.25">
      <c r="A66" s="67" t="s">
        <v>51</v>
      </c>
      <c r="B66" s="109"/>
      <c r="C66" s="116">
        <f aca="true" t="shared" si="40" ref="C66:AF66">C10-C18</f>
        <v>0</v>
      </c>
      <c r="D66" s="116">
        <f t="shared" si="40"/>
        <v>0</v>
      </c>
      <c r="E66" s="116">
        <f t="shared" si="40"/>
        <v>0</v>
      </c>
      <c r="F66" s="116">
        <f t="shared" si="40"/>
        <v>0</v>
      </c>
      <c r="G66" s="116">
        <f t="shared" si="40"/>
        <v>0</v>
      </c>
      <c r="H66" s="116">
        <f t="shared" si="40"/>
        <v>0</v>
      </c>
      <c r="I66" s="116">
        <f t="shared" si="40"/>
        <v>0</v>
      </c>
      <c r="J66" s="116">
        <f t="shared" si="40"/>
        <v>0</v>
      </c>
      <c r="K66" s="116">
        <f t="shared" si="40"/>
        <v>0</v>
      </c>
      <c r="L66" s="116">
        <f t="shared" si="40"/>
        <v>0</v>
      </c>
      <c r="M66" s="116">
        <f t="shared" si="40"/>
        <v>0</v>
      </c>
      <c r="N66" s="116">
        <f t="shared" si="40"/>
        <v>0</v>
      </c>
      <c r="O66" s="116">
        <f t="shared" si="40"/>
        <v>0</v>
      </c>
      <c r="P66" s="116">
        <f t="shared" si="40"/>
        <v>0</v>
      </c>
      <c r="Q66" s="116">
        <f t="shared" si="40"/>
        <v>0</v>
      </c>
      <c r="R66" s="116">
        <f t="shared" si="40"/>
        <v>0</v>
      </c>
      <c r="S66" s="116">
        <f t="shared" si="40"/>
        <v>0</v>
      </c>
      <c r="T66" s="116">
        <f t="shared" si="40"/>
        <v>0</v>
      </c>
      <c r="U66" s="116">
        <f t="shared" si="40"/>
        <v>0</v>
      </c>
      <c r="V66" s="116">
        <f t="shared" si="40"/>
        <v>0</v>
      </c>
      <c r="W66" s="116">
        <f t="shared" si="40"/>
        <v>0</v>
      </c>
      <c r="X66" s="116">
        <f t="shared" si="40"/>
        <v>0</v>
      </c>
      <c r="Y66" s="116">
        <f t="shared" si="40"/>
        <v>0</v>
      </c>
      <c r="Z66" s="116">
        <f t="shared" si="40"/>
        <v>0</v>
      </c>
      <c r="AA66" s="116">
        <f t="shared" si="40"/>
        <v>0</v>
      </c>
      <c r="AB66" s="116">
        <f t="shared" si="40"/>
        <v>0</v>
      </c>
      <c r="AC66" s="116">
        <f t="shared" si="40"/>
        <v>0</v>
      </c>
      <c r="AD66" s="116">
        <f t="shared" si="40"/>
        <v>0</v>
      </c>
      <c r="AE66" s="116">
        <f t="shared" si="40"/>
        <v>0</v>
      </c>
      <c r="AF66" s="116">
        <f t="shared" si="40"/>
        <v>0</v>
      </c>
    </row>
    <row r="67" spans="1:32" ht="14.25">
      <c r="A67" s="68" t="s">
        <v>93</v>
      </c>
      <c r="B67" s="117"/>
      <c r="C67" s="113">
        <f>C26</f>
        <v>0</v>
      </c>
      <c r="D67" s="113">
        <f aca="true" t="shared" si="41" ref="D67:T67">D26</f>
        <v>0</v>
      </c>
      <c r="E67" s="113">
        <f t="shared" si="41"/>
        <v>0</v>
      </c>
      <c r="F67" s="113">
        <f t="shared" si="41"/>
        <v>0</v>
      </c>
      <c r="G67" s="113">
        <f t="shared" si="41"/>
        <v>0</v>
      </c>
      <c r="H67" s="113">
        <f t="shared" si="41"/>
        <v>0</v>
      </c>
      <c r="I67" s="113">
        <f t="shared" si="41"/>
        <v>0</v>
      </c>
      <c r="J67" s="113">
        <f t="shared" si="41"/>
        <v>0</v>
      </c>
      <c r="K67" s="113">
        <f t="shared" si="41"/>
        <v>0</v>
      </c>
      <c r="L67" s="113">
        <f t="shared" si="41"/>
        <v>0</v>
      </c>
      <c r="M67" s="113">
        <f t="shared" si="41"/>
        <v>0</v>
      </c>
      <c r="N67" s="113">
        <f t="shared" si="41"/>
        <v>0</v>
      </c>
      <c r="O67" s="113">
        <f t="shared" si="41"/>
        <v>0</v>
      </c>
      <c r="P67" s="113">
        <f t="shared" si="41"/>
        <v>0</v>
      </c>
      <c r="Q67" s="113">
        <f t="shared" si="41"/>
        <v>0</v>
      </c>
      <c r="R67" s="113">
        <f t="shared" si="41"/>
        <v>0</v>
      </c>
      <c r="S67" s="113">
        <f t="shared" si="41"/>
        <v>0</v>
      </c>
      <c r="T67" s="113">
        <f t="shared" si="41"/>
        <v>0</v>
      </c>
      <c r="U67" s="113">
        <f aca="true" t="shared" si="42" ref="U67:AF67">U10-U26</f>
        <v>0</v>
      </c>
      <c r="V67" s="113">
        <f t="shared" si="42"/>
        <v>0</v>
      </c>
      <c r="W67" s="113">
        <f t="shared" si="42"/>
        <v>0</v>
      </c>
      <c r="X67" s="113">
        <f t="shared" si="42"/>
        <v>0</v>
      </c>
      <c r="Y67" s="113">
        <f t="shared" si="42"/>
        <v>0</v>
      </c>
      <c r="Z67" s="113">
        <f t="shared" si="42"/>
        <v>0</v>
      </c>
      <c r="AA67" s="113">
        <f t="shared" si="42"/>
        <v>0</v>
      </c>
      <c r="AB67" s="113">
        <f t="shared" si="42"/>
        <v>0</v>
      </c>
      <c r="AC67" s="113">
        <f t="shared" si="42"/>
        <v>0</v>
      </c>
      <c r="AD67" s="113">
        <f t="shared" si="42"/>
        <v>0</v>
      </c>
      <c r="AE67" s="113">
        <f t="shared" si="42"/>
        <v>0</v>
      </c>
      <c r="AF67" s="113">
        <f t="shared" si="42"/>
        <v>0</v>
      </c>
    </row>
    <row r="68" spans="1:32" ht="14.25">
      <c r="A68" s="68" t="s">
        <v>77</v>
      </c>
      <c r="B68" s="117"/>
      <c r="C68" s="113">
        <f>C34</f>
        <v>0</v>
      </c>
      <c r="D68" s="113">
        <f aca="true" t="shared" si="43" ref="D68:T68">D34</f>
        <v>0</v>
      </c>
      <c r="E68" s="113">
        <f t="shared" si="43"/>
        <v>0</v>
      </c>
      <c r="F68" s="113">
        <f t="shared" si="43"/>
        <v>0</v>
      </c>
      <c r="G68" s="113">
        <f t="shared" si="43"/>
        <v>0</v>
      </c>
      <c r="H68" s="113">
        <f t="shared" si="43"/>
        <v>0</v>
      </c>
      <c r="I68" s="113">
        <f t="shared" si="43"/>
        <v>0</v>
      </c>
      <c r="J68" s="113">
        <f t="shared" si="43"/>
        <v>0</v>
      </c>
      <c r="K68" s="113">
        <f t="shared" si="43"/>
        <v>0</v>
      </c>
      <c r="L68" s="113">
        <f t="shared" si="43"/>
        <v>0</v>
      </c>
      <c r="M68" s="113">
        <f t="shared" si="43"/>
        <v>0</v>
      </c>
      <c r="N68" s="113">
        <f t="shared" si="43"/>
        <v>0</v>
      </c>
      <c r="O68" s="113">
        <f t="shared" si="43"/>
        <v>0</v>
      </c>
      <c r="P68" s="113">
        <f t="shared" si="43"/>
        <v>0</v>
      </c>
      <c r="Q68" s="113">
        <f t="shared" si="43"/>
        <v>0</v>
      </c>
      <c r="R68" s="113">
        <f t="shared" si="43"/>
        <v>0</v>
      </c>
      <c r="S68" s="113">
        <f t="shared" si="43"/>
        <v>0</v>
      </c>
      <c r="T68" s="113">
        <f t="shared" si="43"/>
        <v>0</v>
      </c>
      <c r="U68" s="113">
        <f aca="true" t="shared" si="44" ref="U68:AF68">U10-U34</f>
        <v>0</v>
      </c>
      <c r="V68" s="113">
        <f t="shared" si="44"/>
        <v>0</v>
      </c>
      <c r="W68" s="113">
        <f t="shared" si="44"/>
        <v>0</v>
      </c>
      <c r="X68" s="113">
        <f t="shared" si="44"/>
        <v>0</v>
      </c>
      <c r="Y68" s="113">
        <f t="shared" si="44"/>
        <v>0</v>
      </c>
      <c r="Z68" s="113">
        <f t="shared" si="44"/>
        <v>0</v>
      </c>
      <c r="AA68" s="113">
        <f t="shared" si="44"/>
        <v>0</v>
      </c>
      <c r="AB68" s="113">
        <f t="shared" si="44"/>
        <v>0</v>
      </c>
      <c r="AC68" s="113">
        <f t="shared" si="44"/>
        <v>0</v>
      </c>
      <c r="AD68" s="113">
        <f t="shared" si="44"/>
        <v>0</v>
      </c>
      <c r="AE68" s="113">
        <f t="shared" si="44"/>
        <v>0</v>
      </c>
      <c r="AF68" s="113">
        <f t="shared" si="44"/>
        <v>0</v>
      </c>
    </row>
    <row r="69" spans="1:32" ht="15.75" customHeight="1">
      <c r="A69" s="68" t="s">
        <v>78</v>
      </c>
      <c r="B69" s="117"/>
      <c r="C69" s="114">
        <f aca="true" t="shared" si="45" ref="C69:AF69">IF((C10-C42)&lt;0,C42-C10,)</f>
        <v>0</v>
      </c>
      <c r="D69" s="114">
        <f t="shared" si="45"/>
        <v>0</v>
      </c>
      <c r="E69" s="114">
        <f t="shared" si="45"/>
        <v>0</v>
      </c>
      <c r="F69" s="114">
        <f t="shared" si="45"/>
        <v>0</v>
      </c>
      <c r="G69" s="114">
        <f t="shared" si="45"/>
        <v>0</v>
      </c>
      <c r="H69" s="114">
        <f t="shared" si="45"/>
        <v>0</v>
      </c>
      <c r="I69" s="114">
        <f t="shared" si="45"/>
        <v>0</v>
      </c>
      <c r="J69" s="114">
        <f t="shared" si="45"/>
        <v>0</v>
      </c>
      <c r="K69" s="114">
        <f t="shared" si="45"/>
        <v>0</v>
      </c>
      <c r="L69" s="114">
        <f t="shared" si="45"/>
        <v>0</v>
      </c>
      <c r="M69" s="114">
        <f t="shared" si="45"/>
        <v>0</v>
      </c>
      <c r="N69" s="114">
        <f t="shared" si="45"/>
        <v>0</v>
      </c>
      <c r="O69" s="114">
        <f t="shared" si="45"/>
        <v>0</v>
      </c>
      <c r="P69" s="114">
        <f t="shared" si="45"/>
        <v>0</v>
      </c>
      <c r="Q69" s="114">
        <f t="shared" si="45"/>
        <v>0</v>
      </c>
      <c r="R69" s="114">
        <f t="shared" si="45"/>
        <v>0</v>
      </c>
      <c r="S69" s="114">
        <f t="shared" si="45"/>
        <v>0</v>
      </c>
      <c r="T69" s="114">
        <f t="shared" si="45"/>
        <v>0</v>
      </c>
      <c r="U69" s="114">
        <f t="shared" si="45"/>
        <v>0</v>
      </c>
      <c r="V69" s="114">
        <f t="shared" si="45"/>
        <v>0</v>
      </c>
      <c r="W69" s="114">
        <f t="shared" si="45"/>
        <v>0</v>
      </c>
      <c r="X69" s="114">
        <f t="shared" si="45"/>
        <v>0</v>
      </c>
      <c r="Y69" s="114">
        <f t="shared" si="45"/>
        <v>0</v>
      </c>
      <c r="Z69" s="114">
        <f t="shared" si="45"/>
        <v>0</v>
      </c>
      <c r="AA69" s="114">
        <f t="shared" si="45"/>
        <v>0</v>
      </c>
      <c r="AB69" s="114">
        <f t="shared" si="45"/>
        <v>0</v>
      </c>
      <c r="AC69" s="114">
        <f t="shared" si="45"/>
        <v>0</v>
      </c>
      <c r="AD69" s="114">
        <f t="shared" si="45"/>
        <v>0</v>
      </c>
      <c r="AE69" s="114">
        <f t="shared" si="45"/>
        <v>0</v>
      </c>
      <c r="AF69" s="114">
        <f t="shared" si="45"/>
        <v>0</v>
      </c>
    </row>
    <row r="70" spans="1:32" ht="15.75" customHeight="1">
      <c r="A70" s="68" t="s">
        <v>79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>
        <f aca="true" t="shared" si="46" ref="O70:AF70">IF((O10-O50)&lt;0,O50-O10,)</f>
        <v>0</v>
      </c>
      <c r="P70" s="117">
        <f t="shared" si="46"/>
        <v>0</v>
      </c>
      <c r="Q70" s="117">
        <f t="shared" si="46"/>
        <v>0</v>
      </c>
      <c r="R70" s="117">
        <f t="shared" si="46"/>
        <v>0</v>
      </c>
      <c r="S70" s="117">
        <f t="shared" si="46"/>
        <v>0</v>
      </c>
      <c r="T70" s="117">
        <f t="shared" si="46"/>
        <v>0</v>
      </c>
      <c r="U70" s="117">
        <f t="shared" si="46"/>
        <v>0</v>
      </c>
      <c r="V70" s="117">
        <f t="shared" si="46"/>
        <v>0</v>
      </c>
      <c r="W70" s="117">
        <f t="shared" si="46"/>
        <v>0</v>
      </c>
      <c r="X70" s="117">
        <f t="shared" si="46"/>
        <v>0</v>
      </c>
      <c r="Y70" s="117">
        <f t="shared" si="46"/>
        <v>0</v>
      </c>
      <c r="Z70" s="117">
        <f t="shared" si="46"/>
        <v>0</v>
      </c>
      <c r="AA70" s="117">
        <f t="shared" si="46"/>
        <v>0</v>
      </c>
      <c r="AB70" s="117">
        <f t="shared" si="46"/>
        <v>0</v>
      </c>
      <c r="AC70" s="117">
        <f t="shared" si="46"/>
        <v>0</v>
      </c>
      <c r="AD70" s="117">
        <f t="shared" si="46"/>
        <v>0</v>
      </c>
      <c r="AE70" s="117">
        <f t="shared" si="46"/>
        <v>0</v>
      </c>
      <c r="AF70" s="117">
        <f t="shared" si="46"/>
        <v>0</v>
      </c>
    </row>
    <row r="71" spans="1:32" ht="15.75" customHeight="1">
      <c r="A71" s="68" t="s">
        <v>80</v>
      </c>
      <c r="B71" s="117"/>
      <c r="C71" s="117">
        <f aca="true" t="shared" si="47" ref="C71:AF71">IF((C10-C58)&lt;0,C58-C10,)</f>
        <v>0</v>
      </c>
      <c r="D71" s="117">
        <f t="shared" si="47"/>
        <v>0</v>
      </c>
      <c r="E71" s="117">
        <f t="shared" si="47"/>
        <v>0</v>
      </c>
      <c r="F71" s="117">
        <f t="shared" si="47"/>
        <v>0</v>
      </c>
      <c r="G71" s="117">
        <f t="shared" si="47"/>
        <v>0</v>
      </c>
      <c r="H71" s="117">
        <f t="shared" si="47"/>
        <v>0</v>
      </c>
      <c r="I71" s="117">
        <f t="shared" si="47"/>
        <v>0</v>
      </c>
      <c r="J71" s="117">
        <f t="shared" si="47"/>
        <v>0</v>
      </c>
      <c r="K71" s="117">
        <f t="shared" si="47"/>
        <v>0</v>
      </c>
      <c r="L71" s="117">
        <f t="shared" si="47"/>
        <v>0</v>
      </c>
      <c r="M71" s="117">
        <f t="shared" si="47"/>
        <v>0</v>
      </c>
      <c r="N71" s="117">
        <f t="shared" si="47"/>
        <v>0</v>
      </c>
      <c r="O71" s="117">
        <f t="shared" si="47"/>
        <v>0</v>
      </c>
      <c r="P71" s="117">
        <f t="shared" si="47"/>
        <v>0</v>
      </c>
      <c r="Q71" s="117">
        <f t="shared" si="47"/>
        <v>0</v>
      </c>
      <c r="R71" s="117">
        <f t="shared" si="47"/>
        <v>0</v>
      </c>
      <c r="S71" s="117">
        <f t="shared" si="47"/>
        <v>0</v>
      </c>
      <c r="T71" s="117">
        <f t="shared" si="47"/>
        <v>0</v>
      </c>
      <c r="U71" s="117">
        <f t="shared" si="47"/>
        <v>0</v>
      </c>
      <c r="V71" s="117">
        <f t="shared" si="47"/>
        <v>0</v>
      </c>
      <c r="W71" s="117">
        <f t="shared" si="47"/>
        <v>0</v>
      </c>
      <c r="X71" s="117">
        <f t="shared" si="47"/>
        <v>0</v>
      </c>
      <c r="Y71" s="117">
        <f t="shared" si="47"/>
        <v>0</v>
      </c>
      <c r="Z71" s="117">
        <f t="shared" si="47"/>
        <v>0</v>
      </c>
      <c r="AA71" s="117">
        <f t="shared" si="47"/>
        <v>0</v>
      </c>
      <c r="AB71" s="117">
        <f t="shared" si="47"/>
        <v>0</v>
      </c>
      <c r="AC71" s="117">
        <f t="shared" si="47"/>
        <v>0</v>
      </c>
      <c r="AD71" s="117">
        <f t="shared" si="47"/>
        <v>0</v>
      </c>
      <c r="AE71" s="117">
        <f t="shared" si="47"/>
        <v>0</v>
      </c>
      <c r="AF71" s="117">
        <f t="shared" si="47"/>
        <v>0</v>
      </c>
    </row>
  </sheetData>
  <sheetProtection password="9DDB" sheet="1"/>
  <mergeCells count="38">
    <mergeCell ref="T1:AD1"/>
    <mergeCell ref="A2:AF2"/>
    <mergeCell ref="I3:K3"/>
    <mergeCell ref="L3:U3"/>
    <mergeCell ref="I4:K4"/>
    <mergeCell ref="L4:U4"/>
    <mergeCell ref="A6:A8"/>
    <mergeCell ref="B6:B8"/>
    <mergeCell ref="C6:H6"/>
    <mergeCell ref="I6:N6"/>
    <mergeCell ref="O6:T6"/>
    <mergeCell ref="U6:Z6"/>
    <mergeCell ref="C7:C8"/>
    <mergeCell ref="D7:H7"/>
    <mergeCell ref="I7:I8"/>
    <mergeCell ref="J7:N7"/>
    <mergeCell ref="AA6:AF6"/>
    <mergeCell ref="AG6:AL6"/>
    <mergeCell ref="AM6:AR6"/>
    <mergeCell ref="AS6:AX6"/>
    <mergeCell ref="AY6:BD6"/>
    <mergeCell ref="BE6:BJ6"/>
    <mergeCell ref="O7:O8"/>
    <mergeCell ref="P7:T7"/>
    <mergeCell ref="U7:U8"/>
    <mergeCell ref="V7:Z7"/>
    <mergeCell ref="AA7:AA8"/>
    <mergeCell ref="AB7:AF7"/>
    <mergeCell ref="AY7:AY8"/>
    <mergeCell ref="AZ7:BD7"/>
    <mergeCell ref="BE7:BE8"/>
    <mergeCell ref="BF7:BJ7"/>
    <mergeCell ref="AG7:AG8"/>
    <mergeCell ref="AH7:AL7"/>
    <mergeCell ref="AM7:AM8"/>
    <mergeCell ref="AN7:AR7"/>
    <mergeCell ref="AS7:AS8"/>
    <mergeCell ref="AT7:AX7"/>
  </mergeCells>
  <dataValidations count="12">
    <dataValidation type="whole" operator="lessThanOrEqual" showInputMessage="1" showErrorMessage="1" errorTitle="Nhập sai dữ liệu!" error="Hãy kiểm tra: &#10;- Số HS phải là số nguyên dương.&#10;- Số nữ DT không lớn hơn số HS nữ hoặc số HSDT trong khối.&#10;Hãy nhập lại!" sqref="L11:L17 R11:R17 X11:X17 AD11:AD17 F11:F17 L19:L25 R19:R25 X19:X25 AD19:AD25 F19:F25">
      <formula1>MIN(J11:K11)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 trong khối.&#10;Hãy nhập lại!" sqref="H11:H17 N11:N17 T11:T17 Z11:Z17 AF11:AF17 H19:H25 N19:N25 T19:T25 Z19:Z25 AF19:AF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 trong khối.&#10;Hãy nhập lại!" sqref="G11:G17 M11:M17 S11:S17 Y11:Y17 AE11:AE17 G19:G25 M19:M25 S19:S25 Y19:Y25 AE19:AE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 trong khối.&#10;Hãy nhập lại!" sqref="E11:E17 K11:K17 Q11:Q17 W11:W17 AC11:AC17 E19:E25 K19:K25 Q19:Q25 W19:W25 AC19:AC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 trong khối.&#10;Hãy nhập lại!" sqref="D11:D17 J11:J17 P11:P17 V11:V17 AB11:AB17 D19:D25 J19:J25 P19:P25 V19:V25 AB19:AB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HS không được lớn hơn tổng số HS môn Tiếng Việt.&#10;Hãy nhập lại!" sqref="U35:U41 AA35:AA41 C43:C49 U43:U49 I43:I49 O43:O49 AA43:AA49 U51:U57 AA51:AA57 U59:U65 I59:I65 O59:O65 AA59:AA65 C59:C65 U27:U33 AA27:AA33 M51:O57 C51:E57 G51:K57">
      <formula1>U$10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 nữ hoặc số HSDT.&#10;Hãy nhập lại!" sqref="X35:X41 AD35:AD41 F43:F49 L43:L49 X43:X49 R43:R49 AD43:AD49 X51:X57 R51:R57 AD51:AD57 F59:F65 AD59:AD65 R59:R65 X59:X65 L59:L65 X27:X33 AD27:AD33 L51:L57 F51:F57">
      <formula1>MIN(V35:W35)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O11:O17 C19:C25 U19:U25 AA19:AA25 I19:I25 O19:O25 C11:C17 U11:U17 AA11:AA17 I11:I17">
      <formula1>0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43:E49 K59:K65 Q59:Q65 W59:W65 AC59:AC65 E59:E65 W35:W41 AC35:AC41 AC51:AC57 W51:W57 Q51:Q57 AC43:AC49 W43:W49 Q43:Q49 K43:K49 W27:W33 AC27:AC33">
      <formula1>MIN(C43,E$10)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43:D49 J59:J65 P59:P65 V59:V65 AB59:AB65 D59:D65 V35:V41 AB35:AB41 AB51:AB57 V51:V57 P51:P57 AB43:AB49 V43:V49 P43:P49 J43:J49 V27:V33 AB27:AB33">
      <formula1>MIN(C43,D$10)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43:G49 M59:M65 S59:S65 Y59:Y65 AE59:AE65 G59:G65 Y35:Y41 AE35:AE41 AE51:AE57 Y51:Y57 S51:S57 AE43:AE49 Y43:Y49 S43:S49 M43:M49 Y27:Y33 AE27:AE33">
      <formula1>MIN(C43,G$10)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43:H49 N59:N65 T59:T65 Z59:Z65 AF59:AF65 H59:H65 Z35:Z41 AF35:AF41 AF51:AF57 Z51:Z57 T51:T57 AF43:AF49 Z43:Z49 T43:T49 N43:N49 Z27:Z33 AF27:AF33">
      <formula1>MIN(C43,H$10)</formula1>
    </dataValidation>
  </dataValidations>
  <printOptions horizontalCentered="1"/>
  <pageMargins left="0.1968503937007874" right="0.11811023622047245" top="0.1968503937007874" bottom="0.03937007874015748" header="0.15748031496062992" footer="0.07874015748031496"/>
  <pageSetup fitToWidth="3" horizontalDpi="600" verticalDpi="600" orientation="landscape" paperSize="9" r:id="rId1"/>
  <rowBreaks count="1" manualBreakCount="1">
    <brk id="65" max="255" man="1"/>
  </rowBreaks>
  <colBreaks count="1" manualBreakCount="1"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tabSelected="1" zoomScalePageLayoutView="0" workbookViewId="0" topLeftCell="A10">
      <selection activeCell="J24" sqref="J24"/>
    </sheetView>
  </sheetViews>
  <sheetFormatPr defaultColWidth="9.00390625" defaultRowHeight="15.75" customHeight="1"/>
  <cols>
    <col min="1" max="1" width="51.75390625" style="2" customWidth="1"/>
    <col min="2" max="3" width="13.00390625" style="7" customWidth="1"/>
    <col min="4" max="4" width="7.875" style="2" hidden="1" customWidth="1"/>
    <col min="5" max="5" width="7.25390625" style="2" customWidth="1"/>
    <col min="6" max="16384" width="9.00390625" style="2" customWidth="1"/>
  </cols>
  <sheetData>
    <row r="1" spans="1:8" ht="15.75" customHeight="1">
      <c r="A1" s="18" t="s">
        <v>92</v>
      </c>
      <c r="B1" s="19"/>
      <c r="C1" s="8"/>
      <c r="F1" s="146">
        <f>IF(COUNT(E3:E31)=28,"","Còn lỗi. Kiểm tra lại")</f>
      </c>
      <c r="G1" s="146"/>
      <c r="H1" s="146"/>
    </row>
    <row r="2" spans="1:4" ht="15.75" customHeight="1">
      <c r="A2" s="10" t="s">
        <v>66</v>
      </c>
      <c r="B2" s="11" t="s">
        <v>3</v>
      </c>
      <c r="C2" s="11" t="s">
        <v>4</v>
      </c>
      <c r="D2" s="2" t="s">
        <v>25</v>
      </c>
    </row>
    <row r="3" spans="1:5" ht="15.75" customHeight="1">
      <c r="A3" s="12" t="s">
        <v>12</v>
      </c>
      <c r="B3" s="42" t="s">
        <v>5</v>
      </c>
      <c r="C3" s="23">
        <v>90</v>
      </c>
      <c r="D3" s="2" t="s">
        <v>26</v>
      </c>
      <c r="E3" s="66">
        <f>IF(COUNTIF(C3,"*")&lt;&gt;0,"Er",)</f>
        <v>0</v>
      </c>
    </row>
    <row r="4" spans="1:5" ht="15.75" customHeight="1">
      <c r="A4" s="12" t="s">
        <v>11</v>
      </c>
      <c r="B4" s="42" t="s">
        <v>5</v>
      </c>
      <c r="C4" s="23">
        <v>9</v>
      </c>
      <c r="D4" s="2" t="s">
        <v>27</v>
      </c>
      <c r="E4" s="66">
        <f aca="true" t="shared" si="0" ref="E4:E31">IF(COUNTIF(C4,"*")&lt;&gt;0,"Er",)</f>
        <v>0</v>
      </c>
    </row>
    <row r="5" spans="1:5" ht="15.75" customHeight="1">
      <c r="A5" s="12" t="s">
        <v>10</v>
      </c>
      <c r="B5" s="42" t="s">
        <v>5</v>
      </c>
      <c r="C5" s="23">
        <v>3</v>
      </c>
      <c r="E5" s="66">
        <f t="shared" si="0"/>
        <v>0</v>
      </c>
    </row>
    <row r="6" spans="1:5" ht="15.75" customHeight="1">
      <c r="A6" s="15" t="s">
        <v>24</v>
      </c>
      <c r="B6" s="43" t="s">
        <v>8</v>
      </c>
      <c r="C6" s="24"/>
      <c r="E6" s="66">
        <f t="shared" si="0"/>
        <v>0</v>
      </c>
    </row>
    <row r="7" spans="1:5" ht="15.75" customHeight="1">
      <c r="A7" s="13" t="s">
        <v>23</v>
      </c>
      <c r="B7" s="44"/>
      <c r="C7" s="25"/>
      <c r="E7" s="66">
        <f t="shared" si="0"/>
        <v>0</v>
      </c>
    </row>
    <row r="8" spans="1:5" ht="15.75" customHeight="1">
      <c r="A8" s="12" t="s">
        <v>7</v>
      </c>
      <c r="B8" s="42" t="s">
        <v>5</v>
      </c>
      <c r="C8" s="23">
        <v>3</v>
      </c>
      <c r="E8" s="66">
        <f t="shared" si="0"/>
        <v>0</v>
      </c>
    </row>
    <row r="9" spans="1:5" ht="15.75" customHeight="1">
      <c r="A9" s="12" t="s">
        <v>13</v>
      </c>
      <c r="B9" s="42" t="s">
        <v>5</v>
      </c>
      <c r="C9" s="23">
        <v>4</v>
      </c>
      <c r="E9" s="66">
        <f t="shared" si="0"/>
        <v>0</v>
      </c>
    </row>
    <row r="10" spans="1:5" ht="15.75" customHeight="1">
      <c r="A10" s="14" t="s">
        <v>28</v>
      </c>
      <c r="B10" s="45"/>
      <c r="C10" s="26" t="s">
        <v>25</v>
      </c>
      <c r="E10" s="66"/>
    </row>
    <row r="11" spans="1:5" ht="15.75" customHeight="1">
      <c r="A11" s="15" t="s">
        <v>22</v>
      </c>
      <c r="B11" s="43" t="s">
        <v>68</v>
      </c>
      <c r="C11" s="27"/>
      <c r="E11" s="66">
        <f t="shared" si="0"/>
        <v>0</v>
      </c>
    </row>
    <row r="12" spans="1:5" ht="15.75" customHeight="1">
      <c r="A12" s="13" t="s">
        <v>14</v>
      </c>
      <c r="B12" s="44"/>
      <c r="C12" s="25"/>
      <c r="E12" s="66">
        <f t="shared" si="0"/>
        <v>0</v>
      </c>
    </row>
    <row r="13" spans="1:5" ht="15.75" customHeight="1">
      <c r="A13" s="12" t="s">
        <v>15</v>
      </c>
      <c r="B13" s="42" t="s">
        <v>9</v>
      </c>
      <c r="C13" s="23"/>
      <c r="E13" s="66">
        <f t="shared" si="0"/>
        <v>0</v>
      </c>
    </row>
    <row r="14" spans="1:5" ht="15.75" customHeight="1">
      <c r="A14" s="12" t="s">
        <v>16</v>
      </c>
      <c r="B14" s="42" t="s">
        <v>9</v>
      </c>
      <c r="C14" s="23"/>
      <c r="E14" s="66">
        <f t="shared" si="0"/>
        <v>0</v>
      </c>
    </row>
    <row r="15" spans="1:5" ht="15.75" customHeight="1">
      <c r="A15" s="12" t="s">
        <v>17</v>
      </c>
      <c r="B15" s="42" t="s">
        <v>9</v>
      </c>
      <c r="C15" s="23"/>
      <c r="E15" s="66">
        <f t="shared" si="0"/>
        <v>0</v>
      </c>
    </row>
    <row r="16" spans="1:5" ht="15.75" customHeight="1">
      <c r="A16" s="12" t="s">
        <v>18</v>
      </c>
      <c r="B16" s="42" t="s">
        <v>9</v>
      </c>
      <c r="C16" s="23"/>
      <c r="E16" s="66">
        <f t="shared" si="0"/>
        <v>0</v>
      </c>
    </row>
    <row r="17" spans="1:5" ht="15.75" customHeight="1">
      <c r="A17" s="14" t="s">
        <v>19</v>
      </c>
      <c r="B17" s="45" t="s">
        <v>9</v>
      </c>
      <c r="C17" s="26"/>
      <c r="E17" s="66">
        <f t="shared" si="0"/>
        <v>0</v>
      </c>
    </row>
    <row r="18" spans="1:5" ht="15.75" customHeight="1">
      <c r="A18" s="16" t="s">
        <v>20</v>
      </c>
      <c r="B18" s="46"/>
      <c r="C18" s="25"/>
      <c r="E18" s="66">
        <f t="shared" si="0"/>
        <v>0</v>
      </c>
    </row>
    <row r="19" spans="1:5" ht="15.75" customHeight="1">
      <c r="A19" s="12" t="s">
        <v>15</v>
      </c>
      <c r="B19" s="42" t="s">
        <v>9</v>
      </c>
      <c r="C19" s="23"/>
      <c r="E19" s="66">
        <f t="shared" si="0"/>
        <v>0</v>
      </c>
    </row>
    <row r="20" spans="1:5" ht="15.75" customHeight="1">
      <c r="A20" s="12" t="s">
        <v>16</v>
      </c>
      <c r="B20" s="42" t="s">
        <v>9</v>
      </c>
      <c r="C20" s="23"/>
      <c r="E20" s="66">
        <f t="shared" si="0"/>
        <v>0</v>
      </c>
    </row>
    <row r="21" spans="1:5" ht="15.75" customHeight="1">
      <c r="A21" s="12" t="s">
        <v>17</v>
      </c>
      <c r="B21" s="42" t="s">
        <v>9</v>
      </c>
      <c r="C21" s="23"/>
      <c r="E21" s="66">
        <f t="shared" si="0"/>
        <v>0</v>
      </c>
    </row>
    <row r="22" spans="1:5" ht="15.75" customHeight="1">
      <c r="A22" s="12" t="s">
        <v>18</v>
      </c>
      <c r="B22" s="42" t="s">
        <v>9</v>
      </c>
      <c r="C22" s="23"/>
      <c r="E22" s="66">
        <f t="shared" si="0"/>
        <v>0</v>
      </c>
    </row>
    <row r="23" spans="1:5" ht="15.75" customHeight="1">
      <c r="A23" s="14" t="s">
        <v>19</v>
      </c>
      <c r="B23" s="47" t="s">
        <v>9</v>
      </c>
      <c r="C23" s="26"/>
      <c r="E23" s="66">
        <f t="shared" si="0"/>
        <v>0</v>
      </c>
    </row>
    <row r="24" spans="1:5" ht="15.75" customHeight="1">
      <c r="A24" s="17" t="s">
        <v>21</v>
      </c>
      <c r="B24" s="44"/>
      <c r="C24" s="25"/>
      <c r="E24" s="66">
        <f t="shared" si="0"/>
        <v>0</v>
      </c>
    </row>
    <row r="25" spans="1:5" ht="15.75" customHeight="1">
      <c r="A25" s="12" t="s">
        <v>15</v>
      </c>
      <c r="B25" s="42" t="s">
        <v>9</v>
      </c>
      <c r="C25" s="23"/>
      <c r="E25" s="66">
        <f t="shared" si="0"/>
        <v>0</v>
      </c>
    </row>
    <row r="26" spans="1:5" ht="15.75" customHeight="1">
      <c r="A26" s="12" t="s">
        <v>16</v>
      </c>
      <c r="B26" s="42" t="s">
        <v>9</v>
      </c>
      <c r="C26" s="23"/>
      <c r="E26" s="66">
        <f t="shared" si="0"/>
        <v>0</v>
      </c>
    </row>
    <row r="27" spans="1:5" ht="15.75" customHeight="1">
      <c r="A27" s="12" t="s">
        <v>17</v>
      </c>
      <c r="B27" s="42" t="s">
        <v>9</v>
      </c>
      <c r="C27" s="23"/>
      <c r="E27" s="66">
        <f t="shared" si="0"/>
        <v>0</v>
      </c>
    </row>
    <row r="28" spans="1:5" ht="15.75" customHeight="1">
      <c r="A28" s="12" t="s">
        <v>18</v>
      </c>
      <c r="B28" s="42" t="s">
        <v>9</v>
      </c>
      <c r="C28" s="23"/>
      <c r="E28" s="66">
        <f t="shared" si="0"/>
        <v>0</v>
      </c>
    </row>
    <row r="29" spans="1:5" ht="15.75" customHeight="1">
      <c r="A29" s="14" t="s">
        <v>19</v>
      </c>
      <c r="B29" s="45" t="s">
        <v>9</v>
      </c>
      <c r="C29" s="26"/>
      <c r="E29" s="66">
        <f t="shared" si="0"/>
        <v>0</v>
      </c>
    </row>
    <row r="30" spans="1:5" ht="15.75" customHeight="1">
      <c r="A30" s="15" t="s">
        <v>31</v>
      </c>
      <c r="B30" s="45" t="s">
        <v>6</v>
      </c>
      <c r="C30" s="26">
        <v>28</v>
      </c>
      <c r="E30" s="66">
        <f t="shared" si="0"/>
        <v>0</v>
      </c>
    </row>
    <row r="31" spans="1:5" ht="15.75" customHeight="1">
      <c r="A31" s="15" t="s">
        <v>101</v>
      </c>
      <c r="B31" s="43"/>
      <c r="C31" s="43"/>
      <c r="E31" s="66">
        <f t="shared" si="0"/>
        <v>0</v>
      </c>
    </row>
    <row r="32" spans="1:8" ht="15.75" customHeight="1">
      <c r="A32" s="140" t="s">
        <v>94</v>
      </c>
      <c r="B32" s="142" t="s">
        <v>102</v>
      </c>
      <c r="C32" s="142"/>
      <c r="D32" s="142"/>
      <c r="E32" s="142"/>
      <c r="F32" s="143" t="s">
        <v>103</v>
      </c>
      <c r="G32" s="144"/>
      <c r="H32" s="145"/>
    </row>
    <row r="33" spans="1:8" ht="15.75" customHeight="1">
      <c r="A33" s="141"/>
      <c r="B33" s="70" t="s">
        <v>0</v>
      </c>
      <c r="C33" s="70" t="s">
        <v>30</v>
      </c>
      <c r="D33" s="70"/>
      <c r="E33" s="70" t="s">
        <v>1</v>
      </c>
      <c r="F33" s="70" t="s">
        <v>0</v>
      </c>
      <c r="G33" s="70" t="s">
        <v>30</v>
      </c>
      <c r="H33" s="70" t="s">
        <v>1</v>
      </c>
    </row>
    <row r="34" spans="1:8" ht="30" customHeight="1">
      <c r="A34" s="100" t="s">
        <v>95</v>
      </c>
      <c r="B34" s="90"/>
      <c r="C34" s="85"/>
      <c r="D34" s="86"/>
      <c r="E34" s="85"/>
      <c r="F34" s="86"/>
      <c r="G34" s="85"/>
      <c r="H34" s="91"/>
    </row>
    <row r="35" spans="1:8" ht="27" customHeight="1">
      <c r="A35" s="101" t="s">
        <v>96</v>
      </c>
      <c r="B35" s="92"/>
      <c r="C35" s="93"/>
      <c r="D35" s="94"/>
      <c r="E35" s="93"/>
      <c r="F35" s="94"/>
      <c r="G35" s="93"/>
      <c r="H35" s="95"/>
    </row>
    <row r="36" spans="1:8" ht="15.75" customHeight="1" thickBot="1">
      <c r="A36" s="102" t="s">
        <v>97</v>
      </c>
      <c r="B36" s="96"/>
      <c r="C36" s="93"/>
      <c r="D36" s="87"/>
      <c r="E36" s="93"/>
      <c r="F36" s="87"/>
      <c r="G36" s="93"/>
      <c r="H36" s="95"/>
    </row>
    <row r="37" spans="1:8" ht="25.5" customHeight="1">
      <c r="A37" s="101" t="s">
        <v>98</v>
      </c>
      <c r="B37" s="92"/>
      <c r="C37" s="93"/>
      <c r="D37" s="94"/>
      <c r="E37" s="93"/>
      <c r="F37" s="94"/>
      <c r="G37" s="93"/>
      <c r="H37" s="95"/>
    </row>
    <row r="38" spans="1:8" ht="15.75" customHeight="1">
      <c r="A38" s="101" t="s">
        <v>99</v>
      </c>
      <c r="B38" s="92"/>
      <c r="C38" s="93"/>
      <c r="D38" s="97"/>
      <c r="E38" s="93"/>
      <c r="F38" s="94"/>
      <c r="G38" s="93"/>
      <c r="H38" s="95"/>
    </row>
    <row r="39" spans="1:8" ht="15.75" customHeight="1">
      <c r="A39" s="103" t="s">
        <v>100</v>
      </c>
      <c r="B39" s="98"/>
      <c r="C39" s="88"/>
      <c r="D39" s="89"/>
      <c r="E39" s="88"/>
      <c r="F39" s="89"/>
      <c r="G39" s="88"/>
      <c r="H39" s="99"/>
    </row>
  </sheetData>
  <sheetProtection password="9DDB" sheet="1"/>
  <mergeCells count="4">
    <mergeCell ref="A32:A33"/>
    <mergeCell ref="B32:E32"/>
    <mergeCell ref="F32:H32"/>
    <mergeCell ref="F1:H1"/>
  </mergeCells>
  <dataValidations count="8"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3:C9 C11:C31">
      <formula1>0</formula1>
    </dataValidation>
    <dataValidation type="list" operator="greaterThanOrEqual" showErrorMessage="1" promptTitle="Chú ý!" prompt="Chỉ nhập dữ liệu là số nguyên dương." errorTitle="Nhập sai dữ liệu!" error="Bạn phải chọn 1 giá trị từ danh sách.&#10;Hãy nhập lại!" sqref="C10">
      <formula1>$D$2:$D$4</formula1>
    </dataValidation>
    <dataValidation type="whole" operator="greaterThanOrEqual" allowBlank="1" showInputMessage="1" showErrorMessage="1" sqref="B34:B39 D34:D39 F34:F39">
      <formula1>0</formula1>
    </dataValidation>
    <dataValidation type="whole" operator="lessThanOrEqual" allowBlank="1" showInputMessage="1" showErrorMessage="1" sqref="C34:C38 G35:G38 C39 G39">
      <formula1>B34</formula1>
    </dataValidation>
    <dataValidation type="whole" operator="lessThanOrEqual" allowBlank="1" showInputMessage="1" showErrorMessage="1" sqref="E34:E38 E39">
      <formula1>B34</formula1>
    </dataValidation>
    <dataValidation type="whole" operator="lessThanOrEqual" allowBlank="1" showInputMessage="1" showErrorMessage="1" sqref="G34">
      <formula1>F34</formula1>
    </dataValidation>
    <dataValidation type="whole" operator="greaterThanOrEqual" allowBlank="1" showInputMessage="1" showErrorMessage="1" sqref="H34">
      <formula1>F34</formula1>
    </dataValidation>
    <dataValidation type="whole" operator="lessThanOrEqual" allowBlank="1" showInputMessage="1" showErrorMessage="1" sqref="H35:H38 H39">
      <formula1>F35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:A16384"/>
    </sheetView>
  </sheetViews>
  <sheetFormatPr defaultColWidth="9.00390625" defaultRowHeight="14.25"/>
  <cols>
    <col min="1" max="1" width="9.00390625" style="0" hidden="1" customWidth="1"/>
  </cols>
  <sheetData>
    <row r="1" ht="14.25">
      <c r="A1" s="69" t="s">
        <v>104</v>
      </c>
    </row>
  </sheetData>
  <sheetProtection/>
  <hyperlinks>
    <hyperlink ref="A1" r:id="rId1" display="Vietec@2014#cuoi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ADMIN</cp:lastModifiedBy>
  <cp:lastPrinted>2013-12-23T06:48:37Z</cp:lastPrinted>
  <dcterms:created xsi:type="dcterms:W3CDTF">2011-07-26T08:13:27Z</dcterms:created>
  <dcterms:modified xsi:type="dcterms:W3CDTF">2015-05-24T09:19:45Z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